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1010" yWindow="30" windowWidth="10605" windowHeight="10035"/>
  </bookViews>
  <sheets>
    <sheet name="QB Evaluation" sheetId="3" r:id="rId1"/>
    <sheet name="QB Projections" sheetId="1" r:id="rId2"/>
    <sheet name="DST Evaluation" sheetId="6" r:id="rId3"/>
    <sheet name="DST Projections" sheetId="5" r:id="rId4"/>
    <sheet name="Summary Stats" sheetId="4" r:id="rId5"/>
  </sheets>
  <definedNames>
    <definedName name="_xlnm._FilterDatabase" localSheetId="1" hidden="1">'QB Projections'!$C$1:$AB$588</definedName>
  </definedNames>
  <calcPr calcId="145621"/>
</workbook>
</file>

<file path=xl/calcChain.xml><?xml version="1.0" encoding="utf-8"?>
<calcChain xmlns="http://schemas.openxmlformats.org/spreadsheetml/2006/main">
  <c r="B15" i="3" l="1"/>
  <c r="B6" i="4"/>
  <c r="B5" i="4"/>
  <c r="Q35" i="6"/>
  <c r="P34" i="6"/>
  <c r="O33" i="6"/>
  <c r="N32" i="6"/>
  <c r="M31" i="6"/>
  <c r="L30" i="6"/>
  <c r="K29" i="6"/>
  <c r="J28" i="6"/>
  <c r="I27" i="6"/>
  <c r="H26" i="6"/>
  <c r="G25" i="6"/>
  <c r="F24" i="6"/>
  <c r="E23" i="6"/>
  <c r="D22" i="6"/>
  <c r="C21" i="6"/>
  <c r="B20" i="6"/>
  <c r="Q19" i="6"/>
  <c r="P19" i="6"/>
  <c r="O19" i="6"/>
  <c r="N19" i="6"/>
  <c r="M19" i="6"/>
  <c r="L19" i="6"/>
  <c r="K19" i="6"/>
  <c r="J19" i="6"/>
  <c r="I19" i="6"/>
  <c r="H19" i="6"/>
  <c r="G19" i="6"/>
  <c r="F19" i="6"/>
  <c r="E19" i="6"/>
  <c r="D19" i="6"/>
  <c r="C19" i="6"/>
  <c r="B19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C18" i="6"/>
  <c r="B18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C17" i="6"/>
  <c r="B17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C16" i="6"/>
  <c r="B16" i="6"/>
  <c r="M15" i="6"/>
  <c r="Q15" i="6"/>
  <c r="P15" i="6"/>
  <c r="O15" i="6"/>
  <c r="N15" i="6"/>
  <c r="L15" i="6"/>
  <c r="K15" i="6"/>
  <c r="J15" i="6"/>
  <c r="I15" i="6"/>
  <c r="H15" i="6"/>
  <c r="G15" i="6"/>
  <c r="F15" i="6"/>
  <c r="E15" i="6"/>
  <c r="D15" i="6"/>
  <c r="C15" i="6"/>
  <c r="B15" i="6"/>
  <c r="H55" i="6"/>
  <c r="I54" i="6" s="1"/>
  <c r="H54" i="6"/>
  <c r="I53" i="6" s="1"/>
  <c r="H53" i="6"/>
  <c r="I52" i="6" s="1"/>
  <c r="H52" i="6"/>
  <c r="I51" i="6" s="1"/>
  <c r="H51" i="6"/>
  <c r="I50" i="6" s="1"/>
  <c r="H50" i="6"/>
  <c r="I49" i="6" s="1"/>
  <c r="H49" i="6"/>
  <c r="I48" i="6" s="1"/>
  <c r="H48" i="6"/>
  <c r="I47" i="6" s="1"/>
  <c r="H47" i="6"/>
  <c r="I46" i="6" s="1"/>
  <c r="H46" i="6"/>
  <c r="I45" i="6" s="1"/>
  <c r="H45" i="6"/>
  <c r="I44" i="6" s="1"/>
  <c r="H44" i="6"/>
  <c r="I43" i="6" s="1"/>
  <c r="H43" i="6"/>
  <c r="I42" i="6" s="1"/>
  <c r="H42" i="6"/>
  <c r="I41" i="6" s="1"/>
  <c r="H41" i="6"/>
  <c r="I40" i="6" s="1"/>
  <c r="H40" i="6"/>
  <c r="AA481" i="5"/>
  <c r="AA480" i="5"/>
  <c r="AA479" i="5"/>
  <c r="AA478" i="5"/>
  <c r="AA477" i="5"/>
  <c r="AA476" i="5"/>
  <c r="AA475" i="5"/>
  <c r="AA474" i="5"/>
  <c r="AA473" i="5"/>
  <c r="AA472" i="5"/>
  <c r="AA471" i="5"/>
  <c r="AA470" i="5"/>
  <c r="AA469" i="5"/>
  <c r="AA468" i="5"/>
  <c r="AA467" i="5"/>
  <c r="AA466" i="5"/>
  <c r="AA465" i="5"/>
  <c r="AA464" i="5"/>
  <c r="AA463" i="5"/>
  <c r="AA462" i="5"/>
  <c r="AA461" i="5"/>
  <c r="AA460" i="5"/>
  <c r="AA459" i="5"/>
  <c r="AA458" i="5"/>
  <c r="AA457" i="5"/>
  <c r="AA456" i="5"/>
  <c r="AA455" i="5"/>
  <c r="AA454" i="5"/>
  <c r="AA453" i="5"/>
  <c r="AA452" i="5"/>
  <c r="AA451" i="5"/>
  <c r="AA450" i="5"/>
  <c r="AA449" i="5"/>
  <c r="AA448" i="5"/>
  <c r="AA447" i="5"/>
  <c r="AA446" i="5"/>
  <c r="AA445" i="5"/>
  <c r="AA444" i="5"/>
  <c r="AA443" i="5"/>
  <c r="AA442" i="5"/>
  <c r="AA441" i="5"/>
  <c r="AA440" i="5"/>
  <c r="AA439" i="5"/>
  <c r="AA438" i="5"/>
  <c r="AA437" i="5"/>
  <c r="AA436" i="5"/>
  <c r="AA435" i="5"/>
  <c r="AA434" i="5"/>
  <c r="AA433" i="5"/>
  <c r="AA432" i="5"/>
  <c r="AA431" i="5"/>
  <c r="AA430" i="5"/>
  <c r="AA429" i="5"/>
  <c r="AA428" i="5"/>
  <c r="AA427" i="5"/>
  <c r="AA426" i="5"/>
  <c r="AA425" i="5"/>
  <c r="AA424" i="5"/>
  <c r="AA423" i="5"/>
  <c r="AA422" i="5"/>
  <c r="AA421" i="5"/>
  <c r="AA420" i="5"/>
  <c r="AA419" i="5"/>
  <c r="AA418" i="5"/>
  <c r="AA417" i="5"/>
  <c r="AA416" i="5"/>
  <c r="AA415" i="5"/>
  <c r="AA414" i="5"/>
  <c r="AA413" i="5"/>
  <c r="AA412" i="5"/>
  <c r="AA411" i="5"/>
  <c r="AA410" i="5"/>
  <c r="AA409" i="5"/>
  <c r="AA408" i="5"/>
  <c r="AA407" i="5"/>
  <c r="AA406" i="5"/>
  <c r="AA405" i="5"/>
  <c r="AA404" i="5"/>
  <c r="AA403" i="5"/>
  <c r="AA402" i="5"/>
  <c r="AA401" i="5"/>
  <c r="AA400" i="5"/>
  <c r="AA399" i="5"/>
  <c r="AA398" i="5"/>
  <c r="AA397" i="5"/>
  <c r="AA396" i="5"/>
  <c r="AA395" i="5"/>
  <c r="AA394" i="5"/>
  <c r="AA393" i="5"/>
  <c r="AA392" i="5"/>
  <c r="AA391" i="5"/>
  <c r="AA390" i="5"/>
  <c r="AA389" i="5"/>
  <c r="AA388" i="5"/>
  <c r="AA387" i="5"/>
  <c r="AA386" i="5"/>
  <c r="AA385" i="5"/>
  <c r="AA384" i="5"/>
  <c r="AA383" i="5"/>
  <c r="AA382" i="5"/>
  <c r="AA381" i="5"/>
  <c r="AA380" i="5"/>
  <c r="AA379" i="5"/>
  <c r="AA378" i="5"/>
  <c r="AA377" i="5"/>
  <c r="AA376" i="5"/>
  <c r="AA375" i="5"/>
  <c r="AA374" i="5"/>
  <c r="AA373" i="5"/>
  <c r="AA372" i="5"/>
  <c r="AA371" i="5"/>
  <c r="AA370" i="5"/>
  <c r="AA369" i="5"/>
  <c r="AA368" i="5"/>
  <c r="AA367" i="5"/>
  <c r="AA366" i="5"/>
  <c r="AA365" i="5"/>
  <c r="AA364" i="5"/>
  <c r="AA363" i="5"/>
  <c r="AA362" i="5"/>
  <c r="AA361" i="5"/>
  <c r="AA360" i="5"/>
  <c r="AA359" i="5"/>
  <c r="AA358" i="5"/>
  <c r="AA357" i="5"/>
  <c r="AA356" i="5"/>
  <c r="AA355" i="5"/>
  <c r="AA354" i="5"/>
  <c r="AA353" i="5"/>
  <c r="AA352" i="5"/>
  <c r="AA351" i="5"/>
  <c r="AA350" i="5"/>
  <c r="AA349" i="5"/>
  <c r="AA348" i="5"/>
  <c r="AA347" i="5"/>
  <c r="AA346" i="5"/>
  <c r="AA345" i="5"/>
  <c r="AA344" i="5"/>
  <c r="AA343" i="5"/>
  <c r="AA342" i="5"/>
  <c r="AA341" i="5"/>
  <c r="AA340" i="5"/>
  <c r="AA339" i="5"/>
  <c r="AA338" i="5"/>
  <c r="AA337" i="5"/>
  <c r="AA336" i="5"/>
  <c r="AA335" i="5"/>
  <c r="AA334" i="5"/>
  <c r="AA333" i="5"/>
  <c r="AA332" i="5"/>
  <c r="AA331" i="5"/>
  <c r="AA330" i="5"/>
  <c r="AA329" i="5"/>
  <c r="AA328" i="5"/>
  <c r="AA327" i="5"/>
  <c r="AA326" i="5"/>
  <c r="AA325" i="5"/>
  <c r="AA324" i="5"/>
  <c r="AA323" i="5"/>
  <c r="AA322" i="5"/>
  <c r="AA321" i="5"/>
  <c r="AA320" i="5"/>
  <c r="AA319" i="5"/>
  <c r="AA318" i="5"/>
  <c r="AA317" i="5"/>
  <c r="AA316" i="5"/>
  <c r="AA315" i="5"/>
  <c r="AA314" i="5"/>
  <c r="AA313" i="5"/>
  <c r="AA312" i="5"/>
  <c r="AA311" i="5"/>
  <c r="AA310" i="5"/>
  <c r="AA309" i="5"/>
  <c r="AA308" i="5"/>
  <c r="AA307" i="5"/>
  <c r="AA306" i="5"/>
  <c r="AA305" i="5"/>
  <c r="AA304" i="5"/>
  <c r="AA303" i="5"/>
  <c r="AA302" i="5"/>
  <c r="AA301" i="5"/>
  <c r="AA300" i="5"/>
  <c r="AA299" i="5"/>
  <c r="AA298" i="5"/>
  <c r="AA297" i="5"/>
  <c r="AA296" i="5"/>
  <c r="AA295" i="5"/>
  <c r="AA294" i="5"/>
  <c r="AA293" i="5"/>
  <c r="AA292" i="5"/>
  <c r="AA291" i="5"/>
  <c r="AA290" i="5"/>
  <c r="AA289" i="5"/>
  <c r="AA288" i="5"/>
  <c r="AA287" i="5"/>
  <c r="AA286" i="5"/>
  <c r="AA285" i="5"/>
  <c r="AA284" i="5"/>
  <c r="AA283" i="5"/>
  <c r="AA282" i="5"/>
  <c r="AA281" i="5"/>
  <c r="AA280" i="5"/>
  <c r="AA279" i="5"/>
  <c r="AA278" i="5"/>
  <c r="AA277" i="5"/>
  <c r="AA276" i="5"/>
  <c r="AA275" i="5"/>
  <c r="AA274" i="5"/>
  <c r="AA273" i="5"/>
  <c r="AA272" i="5"/>
  <c r="AA271" i="5"/>
  <c r="AA270" i="5"/>
  <c r="AA269" i="5"/>
  <c r="AA268" i="5"/>
  <c r="AA267" i="5"/>
  <c r="AA266" i="5"/>
  <c r="AA265" i="5"/>
  <c r="AA264" i="5"/>
  <c r="AA263" i="5"/>
  <c r="AA262" i="5"/>
  <c r="AA261" i="5"/>
  <c r="AA260" i="5"/>
  <c r="AA259" i="5"/>
  <c r="AA258" i="5"/>
  <c r="AA257" i="5"/>
  <c r="AA256" i="5"/>
  <c r="AA255" i="5"/>
  <c r="AA254" i="5"/>
  <c r="AA253" i="5"/>
  <c r="AA252" i="5"/>
  <c r="AA251" i="5"/>
  <c r="AA250" i="5"/>
  <c r="AA249" i="5"/>
  <c r="AA248" i="5"/>
  <c r="AA247" i="5"/>
  <c r="AA246" i="5"/>
  <c r="AA245" i="5"/>
  <c r="AA244" i="5"/>
  <c r="AA243" i="5"/>
  <c r="AA242" i="5"/>
  <c r="AA241" i="5"/>
  <c r="AA240" i="5"/>
  <c r="AA239" i="5"/>
  <c r="AA238" i="5"/>
  <c r="AA237" i="5"/>
  <c r="AA236" i="5"/>
  <c r="AA235" i="5"/>
  <c r="AA234" i="5"/>
  <c r="AA233" i="5"/>
  <c r="AA232" i="5"/>
  <c r="AA231" i="5"/>
  <c r="AA230" i="5"/>
  <c r="AA229" i="5"/>
  <c r="AA228" i="5"/>
  <c r="AA227" i="5"/>
  <c r="AA226" i="5"/>
  <c r="AA225" i="5"/>
  <c r="AA224" i="5"/>
  <c r="AA223" i="5"/>
  <c r="AA222" i="5"/>
  <c r="AA221" i="5"/>
  <c r="AA220" i="5"/>
  <c r="AA219" i="5"/>
  <c r="AA218" i="5"/>
  <c r="AA217" i="5"/>
  <c r="AA216" i="5"/>
  <c r="AA215" i="5"/>
  <c r="AA214" i="5"/>
  <c r="AA213" i="5"/>
  <c r="AA212" i="5"/>
  <c r="AA211" i="5"/>
  <c r="AA210" i="5"/>
  <c r="AA209" i="5"/>
  <c r="AA208" i="5"/>
  <c r="AA207" i="5"/>
  <c r="AA206" i="5"/>
  <c r="AA205" i="5"/>
  <c r="AA204" i="5"/>
  <c r="AA203" i="5"/>
  <c r="AA202" i="5"/>
  <c r="AA201" i="5"/>
  <c r="AA200" i="5"/>
  <c r="AA199" i="5"/>
  <c r="AA198" i="5"/>
  <c r="AA197" i="5"/>
  <c r="AA196" i="5"/>
  <c r="AA195" i="5"/>
  <c r="AA194" i="5"/>
  <c r="AA193" i="5"/>
  <c r="AA192" i="5"/>
  <c r="AA191" i="5"/>
  <c r="AA190" i="5"/>
  <c r="AA189" i="5"/>
  <c r="AA188" i="5"/>
  <c r="AA187" i="5"/>
  <c r="AA186" i="5"/>
  <c r="AA185" i="5"/>
  <c r="AA184" i="5"/>
  <c r="AA183" i="5"/>
  <c r="AA182" i="5"/>
  <c r="AA181" i="5"/>
  <c r="AA180" i="5"/>
  <c r="AA179" i="5"/>
  <c r="AA178" i="5"/>
  <c r="AA177" i="5"/>
  <c r="AA176" i="5"/>
  <c r="AA175" i="5"/>
  <c r="AA174" i="5"/>
  <c r="AA173" i="5"/>
  <c r="AA172" i="5"/>
  <c r="AA171" i="5"/>
  <c r="AA170" i="5"/>
  <c r="AA169" i="5"/>
  <c r="AA168" i="5"/>
  <c r="AA167" i="5"/>
  <c r="AA166" i="5"/>
  <c r="AA165" i="5"/>
  <c r="AA164" i="5"/>
  <c r="AA163" i="5"/>
  <c r="AA162" i="5"/>
  <c r="AA161" i="5"/>
  <c r="AA160" i="5"/>
  <c r="AA159" i="5"/>
  <c r="AA158" i="5"/>
  <c r="AA157" i="5"/>
  <c r="AA156" i="5"/>
  <c r="AA155" i="5"/>
  <c r="AA154" i="5"/>
  <c r="AA153" i="5"/>
  <c r="AA152" i="5"/>
  <c r="AA151" i="5"/>
  <c r="AA150" i="5"/>
  <c r="AA149" i="5"/>
  <c r="AA148" i="5"/>
  <c r="AA147" i="5"/>
  <c r="AA146" i="5"/>
  <c r="AA145" i="5"/>
  <c r="AA144" i="5"/>
  <c r="AA143" i="5"/>
  <c r="AA142" i="5"/>
  <c r="AA141" i="5"/>
  <c r="AA140" i="5"/>
  <c r="AA139" i="5"/>
  <c r="AA138" i="5"/>
  <c r="AA137" i="5"/>
  <c r="AA136" i="5"/>
  <c r="AA135" i="5"/>
  <c r="AA134" i="5"/>
  <c r="AA133" i="5"/>
  <c r="AA132" i="5"/>
  <c r="AA131" i="5"/>
  <c r="AA130" i="5"/>
  <c r="AA129" i="5"/>
  <c r="AA128" i="5"/>
  <c r="AA127" i="5"/>
  <c r="AA126" i="5"/>
  <c r="AA125" i="5"/>
  <c r="AA124" i="5"/>
  <c r="AA123" i="5"/>
  <c r="AA122" i="5"/>
  <c r="AA121" i="5"/>
  <c r="AA120" i="5"/>
  <c r="AA119" i="5"/>
  <c r="AA118" i="5"/>
  <c r="AA117" i="5"/>
  <c r="AA116" i="5"/>
  <c r="AA115" i="5"/>
  <c r="AA114" i="5"/>
  <c r="AA113" i="5"/>
  <c r="AA112" i="5"/>
  <c r="AA111" i="5"/>
  <c r="AA110" i="5"/>
  <c r="AA109" i="5"/>
  <c r="AA108" i="5"/>
  <c r="AA107" i="5"/>
  <c r="AA106" i="5"/>
  <c r="AA105" i="5"/>
  <c r="AA104" i="5"/>
  <c r="AA103" i="5"/>
  <c r="AA102" i="5"/>
  <c r="AA101" i="5"/>
  <c r="AA100" i="5"/>
  <c r="AA99" i="5"/>
  <c r="AA98" i="5"/>
  <c r="AA97" i="5"/>
  <c r="AA96" i="5"/>
  <c r="AA95" i="5"/>
  <c r="AA94" i="5"/>
  <c r="AA93" i="5"/>
  <c r="AA92" i="5"/>
  <c r="AA91" i="5"/>
  <c r="AA90" i="5"/>
  <c r="AA89" i="5"/>
  <c r="AA88" i="5"/>
  <c r="AA87" i="5"/>
  <c r="AA86" i="5"/>
  <c r="AA85" i="5"/>
  <c r="AA84" i="5"/>
  <c r="AA83" i="5"/>
  <c r="AA82" i="5"/>
  <c r="AA81" i="5"/>
  <c r="AA80" i="5"/>
  <c r="AA79" i="5"/>
  <c r="AA78" i="5"/>
  <c r="AA77" i="5"/>
  <c r="AA76" i="5"/>
  <c r="AA75" i="5"/>
  <c r="AA74" i="5"/>
  <c r="AA73" i="5"/>
  <c r="AA72" i="5"/>
  <c r="AA71" i="5"/>
  <c r="AA70" i="5"/>
  <c r="AA69" i="5"/>
  <c r="AA68" i="5"/>
  <c r="AA67" i="5"/>
  <c r="AA66" i="5"/>
  <c r="AA65" i="5"/>
  <c r="AA64" i="5"/>
  <c r="AA63" i="5"/>
  <c r="AA62" i="5"/>
  <c r="AA61" i="5"/>
  <c r="AA60" i="5"/>
  <c r="AA59" i="5"/>
  <c r="AA58" i="5"/>
  <c r="AA57" i="5"/>
  <c r="AA56" i="5"/>
  <c r="AA55" i="5"/>
  <c r="AA54" i="5"/>
  <c r="AA53" i="5"/>
  <c r="AA52" i="5"/>
  <c r="AA51" i="5"/>
  <c r="AA50" i="5"/>
  <c r="AA49" i="5"/>
  <c r="AA48" i="5"/>
  <c r="AA47" i="5"/>
  <c r="AA46" i="5"/>
  <c r="AA45" i="5"/>
  <c r="AA44" i="5"/>
  <c r="AA43" i="5"/>
  <c r="AA42" i="5"/>
  <c r="AA41" i="5"/>
  <c r="AA40" i="5"/>
  <c r="AA39" i="5"/>
  <c r="AA38" i="5"/>
  <c r="AA37" i="5"/>
  <c r="AA36" i="5"/>
  <c r="AA35" i="5"/>
  <c r="AA34" i="5"/>
  <c r="AA33" i="5"/>
  <c r="AA32" i="5"/>
  <c r="AA31" i="5"/>
  <c r="AA30" i="5"/>
  <c r="AA29" i="5"/>
  <c r="AA28" i="5"/>
  <c r="AA27" i="5"/>
  <c r="AA26" i="5"/>
  <c r="AA25" i="5"/>
  <c r="AA24" i="5"/>
  <c r="AA23" i="5"/>
  <c r="AA22" i="5"/>
  <c r="AA21" i="5"/>
  <c r="AA20" i="5"/>
  <c r="AA19" i="5"/>
  <c r="AA18" i="5"/>
  <c r="AA17" i="5"/>
  <c r="AA16" i="5"/>
  <c r="AA15" i="5"/>
  <c r="AA14" i="5"/>
  <c r="AA13" i="5"/>
  <c r="AA12" i="5"/>
  <c r="AA11" i="5"/>
  <c r="AA10" i="5"/>
  <c r="AA9" i="5"/>
  <c r="AA8" i="5"/>
  <c r="AA7" i="5"/>
  <c r="AA6" i="5"/>
  <c r="AA5" i="5"/>
  <c r="AA4" i="5"/>
  <c r="AA3" i="5"/>
  <c r="AA2" i="5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Q35" i="3"/>
  <c r="P34" i="3"/>
  <c r="O33" i="3"/>
  <c r="N32" i="3"/>
  <c r="M31" i="3"/>
  <c r="L30" i="3"/>
  <c r="K29" i="3"/>
  <c r="J28" i="3"/>
  <c r="I27" i="3"/>
  <c r="H26" i="3"/>
  <c r="G25" i="3"/>
  <c r="F24" i="3"/>
  <c r="E23" i="3"/>
  <c r="D22" i="3"/>
  <c r="C21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H41" i="3"/>
  <c r="I40" i="3" s="1"/>
  <c r="H42" i="3"/>
  <c r="I41" i="3" s="1"/>
  <c r="H43" i="3"/>
  <c r="I42" i="3" s="1"/>
  <c r="H44" i="3"/>
  <c r="I43" i="3" s="1"/>
  <c r="H45" i="3"/>
  <c r="I44" i="3" s="1"/>
  <c r="H46" i="3"/>
  <c r="I45" i="3" s="1"/>
  <c r="H47" i="3"/>
  <c r="I46" i="3" s="1"/>
  <c r="H48" i="3"/>
  <c r="I47" i="3" s="1"/>
  <c r="H49" i="3"/>
  <c r="I48" i="3" s="1"/>
  <c r="H50" i="3"/>
  <c r="I49" i="3" s="1"/>
  <c r="H51" i="3"/>
  <c r="I50" i="3" s="1"/>
  <c r="H52" i="3"/>
  <c r="I51" i="3" s="1"/>
  <c r="H53" i="3"/>
  <c r="I52" i="3" s="1"/>
  <c r="H54" i="3"/>
  <c r="I53" i="3" s="1"/>
  <c r="H55" i="3"/>
  <c r="I54" i="3" s="1"/>
  <c r="H40" i="3"/>
  <c r="AC551" i="1"/>
  <c r="AC552" i="1"/>
  <c r="B54" i="3" s="1"/>
  <c r="C54" i="3" s="1"/>
  <c r="AC553" i="1"/>
  <c r="AC554" i="1"/>
  <c r="AC555" i="1"/>
  <c r="AC556" i="1"/>
  <c r="AC557" i="1"/>
  <c r="AC558" i="1"/>
  <c r="AC559" i="1"/>
  <c r="AC560" i="1"/>
  <c r="AC561" i="1"/>
  <c r="AC562" i="1"/>
  <c r="AC563" i="1"/>
  <c r="AC564" i="1"/>
  <c r="AC565" i="1"/>
  <c r="AC566" i="1"/>
  <c r="AC567" i="1"/>
  <c r="AC568" i="1"/>
  <c r="AC569" i="1"/>
  <c r="AC570" i="1"/>
  <c r="AC571" i="1"/>
  <c r="AC572" i="1"/>
  <c r="AC573" i="1"/>
  <c r="AC574" i="1"/>
  <c r="AC575" i="1"/>
  <c r="AC576" i="1"/>
  <c r="AC577" i="1"/>
  <c r="AC578" i="1"/>
  <c r="AC579" i="1"/>
  <c r="AC580" i="1"/>
  <c r="AC581" i="1"/>
  <c r="AC582" i="1"/>
  <c r="AC583" i="1"/>
  <c r="AC584" i="1"/>
  <c r="AC585" i="1"/>
  <c r="AC586" i="1"/>
  <c r="AC587" i="1"/>
  <c r="AC588" i="1"/>
  <c r="AC550" i="1"/>
  <c r="AC512" i="1"/>
  <c r="AC513" i="1"/>
  <c r="AC514" i="1"/>
  <c r="AC515" i="1"/>
  <c r="AC516" i="1"/>
  <c r="AC517" i="1"/>
  <c r="AC518" i="1"/>
  <c r="AC519" i="1"/>
  <c r="AC520" i="1"/>
  <c r="AC521" i="1"/>
  <c r="AC522" i="1"/>
  <c r="AC523" i="1"/>
  <c r="AC524" i="1"/>
  <c r="AC525" i="1"/>
  <c r="AC526" i="1"/>
  <c r="AC527" i="1"/>
  <c r="AC528" i="1"/>
  <c r="AC529" i="1"/>
  <c r="AC530" i="1"/>
  <c r="AC531" i="1"/>
  <c r="AC532" i="1"/>
  <c r="AC533" i="1"/>
  <c r="AC534" i="1"/>
  <c r="AC535" i="1"/>
  <c r="AC536" i="1"/>
  <c r="AC537" i="1"/>
  <c r="AC538" i="1"/>
  <c r="AC539" i="1"/>
  <c r="AC540" i="1"/>
  <c r="AC541" i="1"/>
  <c r="AC542" i="1"/>
  <c r="AC543" i="1"/>
  <c r="AC544" i="1"/>
  <c r="AC545" i="1"/>
  <c r="AC546" i="1"/>
  <c r="AC547" i="1"/>
  <c r="AC548" i="1"/>
  <c r="AC549" i="1"/>
  <c r="AC511" i="1"/>
  <c r="B53" i="3" s="1"/>
  <c r="C53" i="3" s="1"/>
  <c r="AC473" i="1"/>
  <c r="AC474" i="1"/>
  <c r="B52" i="3" s="1"/>
  <c r="C52" i="3" s="1"/>
  <c r="AC475" i="1"/>
  <c r="AC476" i="1"/>
  <c r="AC477" i="1"/>
  <c r="AC478" i="1"/>
  <c r="AC479" i="1"/>
  <c r="AC480" i="1"/>
  <c r="AC481" i="1"/>
  <c r="AC482" i="1"/>
  <c r="AC483" i="1"/>
  <c r="AC484" i="1"/>
  <c r="AC485" i="1"/>
  <c r="AC486" i="1"/>
  <c r="AC487" i="1"/>
  <c r="AC488" i="1"/>
  <c r="AC489" i="1"/>
  <c r="AC490" i="1"/>
  <c r="AC491" i="1"/>
  <c r="AC492" i="1"/>
  <c r="AC493" i="1"/>
  <c r="AC494" i="1"/>
  <c r="AC495" i="1"/>
  <c r="AC496" i="1"/>
  <c r="AC497" i="1"/>
  <c r="AC498" i="1"/>
  <c r="AC499" i="1"/>
  <c r="AC500" i="1"/>
  <c r="AC501" i="1"/>
  <c r="AC502" i="1"/>
  <c r="AC503" i="1"/>
  <c r="AC504" i="1"/>
  <c r="AC505" i="1"/>
  <c r="AC506" i="1"/>
  <c r="AC507" i="1"/>
  <c r="AC508" i="1"/>
  <c r="AC509" i="1"/>
  <c r="AC510" i="1"/>
  <c r="AC472" i="1"/>
  <c r="AC434" i="1"/>
  <c r="AC435" i="1"/>
  <c r="AC436" i="1"/>
  <c r="AC437" i="1"/>
  <c r="AC438" i="1"/>
  <c r="AC439" i="1"/>
  <c r="AC440" i="1"/>
  <c r="AC441" i="1"/>
  <c r="AC442" i="1"/>
  <c r="AC443" i="1"/>
  <c r="AC444" i="1"/>
  <c r="AC445" i="1"/>
  <c r="AC446" i="1"/>
  <c r="AC447" i="1"/>
  <c r="AC448" i="1"/>
  <c r="AC449" i="1"/>
  <c r="AC450" i="1"/>
  <c r="AC451" i="1"/>
  <c r="AC452" i="1"/>
  <c r="AC453" i="1"/>
  <c r="AC454" i="1"/>
  <c r="AC455" i="1"/>
  <c r="AC456" i="1"/>
  <c r="AC457" i="1"/>
  <c r="AC458" i="1"/>
  <c r="AC459" i="1"/>
  <c r="AC460" i="1"/>
  <c r="AC461" i="1"/>
  <c r="AC462" i="1"/>
  <c r="AC463" i="1"/>
  <c r="AC464" i="1"/>
  <c r="AC465" i="1"/>
  <c r="AC466" i="1"/>
  <c r="AC467" i="1"/>
  <c r="AC468" i="1"/>
  <c r="AC469" i="1"/>
  <c r="AC470" i="1"/>
  <c r="AC471" i="1"/>
  <c r="AC433" i="1"/>
  <c r="B51" i="3" s="1"/>
  <c r="C51" i="3" s="1"/>
  <c r="AC395" i="1"/>
  <c r="AC396" i="1"/>
  <c r="B50" i="3" s="1"/>
  <c r="C50" i="3" s="1"/>
  <c r="AC397" i="1"/>
  <c r="AC398" i="1"/>
  <c r="AC399" i="1"/>
  <c r="AC400" i="1"/>
  <c r="AC401" i="1"/>
  <c r="AC402" i="1"/>
  <c r="AC403" i="1"/>
  <c r="AC404" i="1"/>
  <c r="AC405" i="1"/>
  <c r="AC406" i="1"/>
  <c r="AC407" i="1"/>
  <c r="AC408" i="1"/>
  <c r="AC409" i="1"/>
  <c r="AC410" i="1"/>
  <c r="AC411" i="1"/>
  <c r="AC412" i="1"/>
  <c r="AC413" i="1"/>
  <c r="AC414" i="1"/>
  <c r="AC415" i="1"/>
  <c r="AC416" i="1"/>
  <c r="AC417" i="1"/>
  <c r="AC418" i="1"/>
  <c r="AC419" i="1"/>
  <c r="AC420" i="1"/>
  <c r="AC421" i="1"/>
  <c r="AC422" i="1"/>
  <c r="AC423" i="1"/>
  <c r="AC424" i="1"/>
  <c r="AC425" i="1"/>
  <c r="AC426" i="1"/>
  <c r="AC427" i="1"/>
  <c r="AC428" i="1"/>
  <c r="AC429" i="1"/>
  <c r="AC430" i="1"/>
  <c r="AC431" i="1"/>
  <c r="AC432" i="1"/>
  <c r="AC394" i="1"/>
  <c r="AC361" i="1"/>
  <c r="AC362" i="1"/>
  <c r="AC363" i="1"/>
  <c r="AC364" i="1"/>
  <c r="AC365" i="1"/>
  <c r="AC366" i="1"/>
  <c r="AC367" i="1"/>
  <c r="AC368" i="1"/>
  <c r="AC369" i="1"/>
  <c r="AC370" i="1"/>
  <c r="AC371" i="1"/>
  <c r="AC372" i="1"/>
  <c r="AC373" i="1"/>
  <c r="AC374" i="1"/>
  <c r="AC375" i="1"/>
  <c r="AC376" i="1"/>
  <c r="AC377" i="1"/>
  <c r="AC378" i="1"/>
  <c r="AC379" i="1"/>
  <c r="AC380" i="1"/>
  <c r="AC381" i="1"/>
  <c r="AC382" i="1"/>
  <c r="AC383" i="1"/>
  <c r="AC384" i="1"/>
  <c r="AC385" i="1"/>
  <c r="AC386" i="1"/>
  <c r="AC387" i="1"/>
  <c r="AC388" i="1"/>
  <c r="AC389" i="1"/>
  <c r="AC390" i="1"/>
  <c r="AC391" i="1"/>
  <c r="AC392" i="1"/>
  <c r="AC393" i="1"/>
  <c r="AC360" i="1"/>
  <c r="B49" i="3" s="1"/>
  <c r="C49" i="3" s="1"/>
  <c r="AC327" i="1"/>
  <c r="B48" i="3" s="1"/>
  <c r="C48" i="3" s="1"/>
  <c r="AC328" i="1"/>
  <c r="AC329" i="1"/>
  <c r="AC330" i="1"/>
  <c r="AC331" i="1"/>
  <c r="AC332" i="1"/>
  <c r="AC333" i="1"/>
  <c r="AC334" i="1"/>
  <c r="AC335" i="1"/>
  <c r="AC336" i="1"/>
  <c r="AC337" i="1"/>
  <c r="AC338" i="1"/>
  <c r="AC339" i="1"/>
  <c r="AC340" i="1"/>
  <c r="AC341" i="1"/>
  <c r="AC342" i="1"/>
  <c r="AC343" i="1"/>
  <c r="AC344" i="1"/>
  <c r="AC345" i="1"/>
  <c r="AC346" i="1"/>
  <c r="AC347" i="1"/>
  <c r="AC348" i="1"/>
  <c r="AC349" i="1"/>
  <c r="AC350" i="1"/>
  <c r="AC351" i="1"/>
  <c r="AC352" i="1"/>
  <c r="AC353" i="1"/>
  <c r="AC354" i="1"/>
  <c r="AC355" i="1"/>
  <c r="AC356" i="1"/>
  <c r="AC357" i="1"/>
  <c r="AC358" i="1"/>
  <c r="AC359" i="1"/>
  <c r="AC326" i="1"/>
  <c r="AC294" i="1"/>
  <c r="AC295" i="1"/>
  <c r="AC296" i="1"/>
  <c r="AC297" i="1"/>
  <c r="AC298" i="1"/>
  <c r="AC299" i="1"/>
  <c r="AC300" i="1"/>
  <c r="AC301" i="1"/>
  <c r="AC302" i="1"/>
  <c r="AC303" i="1"/>
  <c r="AC304" i="1"/>
  <c r="AC305" i="1"/>
  <c r="AC306" i="1"/>
  <c r="AC307" i="1"/>
  <c r="AC308" i="1"/>
  <c r="AC309" i="1"/>
  <c r="AC310" i="1"/>
  <c r="AC311" i="1"/>
  <c r="AC312" i="1"/>
  <c r="AC313" i="1"/>
  <c r="AC314" i="1"/>
  <c r="AC315" i="1"/>
  <c r="AC316" i="1"/>
  <c r="AC317" i="1"/>
  <c r="AC318" i="1"/>
  <c r="AC319" i="1"/>
  <c r="AC320" i="1"/>
  <c r="AC321" i="1"/>
  <c r="AC322" i="1"/>
  <c r="AC323" i="1"/>
  <c r="AC324" i="1"/>
  <c r="AC325" i="1"/>
  <c r="AC293" i="1"/>
  <c r="B47" i="3" s="1"/>
  <c r="C47" i="3" s="1"/>
  <c r="AC259" i="1"/>
  <c r="AC260" i="1"/>
  <c r="B46" i="3" s="1"/>
  <c r="C46" i="3" s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73" i="1"/>
  <c r="AC274" i="1"/>
  <c r="AC275" i="1"/>
  <c r="AC276" i="1"/>
  <c r="AC277" i="1"/>
  <c r="AC278" i="1"/>
  <c r="AC279" i="1"/>
  <c r="AC280" i="1"/>
  <c r="AC281" i="1"/>
  <c r="AC282" i="1"/>
  <c r="AC283" i="1"/>
  <c r="AC284" i="1"/>
  <c r="AC285" i="1"/>
  <c r="AC286" i="1"/>
  <c r="AC287" i="1"/>
  <c r="AC288" i="1"/>
  <c r="AC289" i="1"/>
  <c r="AC290" i="1"/>
  <c r="AC291" i="1"/>
  <c r="AC292" i="1"/>
  <c r="AC258" i="1"/>
  <c r="AC226" i="1"/>
  <c r="B45" i="3" s="1"/>
  <c r="C45" i="3" s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193" i="1"/>
  <c r="B44" i="3" s="1"/>
  <c r="C44" i="3" s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58" i="1"/>
  <c r="B43" i="3" s="1"/>
  <c r="C43" i="3" s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19" i="1"/>
  <c r="B42" i="3" s="1"/>
  <c r="C42" i="3" s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80" i="1"/>
  <c r="B41" i="3" s="1"/>
  <c r="C41" i="3" s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41" i="1"/>
  <c r="B40" i="3" s="1"/>
  <c r="C40" i="3" s="1"/>
  <c r="AC2" i="1"/>
  <c r="B39" i="3" s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3" i="1"/>
  <c r="AC4" i="1"/>
  <c r="AC5" i="1"/>
  <c r="AC6" i="1"/>
  <c r="AC7" i="1"/>
  <c r="AC8" i="1"/>
  <c r="AC9" i="1"/>
  <c r="AC10" i="1"/>
  <c r="AC11" i="1"/>
  <c r="B20" i="3"/>
  <c r="B9" i="3" s="1"/>
  <c r="B19" i="3"/>
  <c r="B18" i="3"/>
  <c r="B17" i="3"/>
  <c r="B16" i="3"/>
  <c r="B3" i="4"/>
  <c r="B2" i="4"/>
  <c r="B44" i="6" l="1"/>
  <c r="C44" i="6" s="1"/>
  <c r="B47" i="6"/>
  <c r="C47" i="6" s="1"/>
  <c r="B48" i="6"/>
  <c r="C48" i="6" s="1"/>
  <c r="B49" i="6"/>
  <c r="C49" i="6" s="1"/>
  <c r="B51" i="6"/>
  <c r="C51" i="6" s="1"/>
  <c r="B52" i="6"/>
  <c r="C52" i="6" s="1"/>
  <c r="B53" i="6"/>
  <c r="C53" i="6" s="1"/>
  <c r="B42" i="6"/>
  <c r="C42" i="6" s="1"/>
  <c r="B43" i="6"/>
  <c r="C43" i="6" s="1"/>
  <c r="B45" i="6"/>
  <c r="C45" i="6" s="1"/>
  <c r="B46" i="6"/>
  <c r="C46" i="6" s="1"/>
  <c r="B50" i="6"/>
  <c r="C50" i="6" s="1"/>
  <c r="B54" i="6"/>
  <c r="C54" i="6" s="1"/>
  <c r="B39" i="6"/>
  <c r="C39" i="6" s="1"/>
  <c r="B40" i="6"/>
  <c r="C40" i="6" s="1"/>
  <c r="B41" i="6"/>
  <c r="C41" i="6" s="1"/>
  <c r="B7" i="6"/>
  <c r="B9" i="6"/>
  <c r="B6" i="6"/>
  <c r="B5" i="6"/>
  <c r="B4" i="6"/>
  <c r="B3" i="6"/>
  <c r="B56" i="3"/>
  <c r="C56" i="3" s="1"/>
  <c r="B7" i="3"/>
  <c r="B6" i="3"/>
  <c r="B5" i="3"/>
  <c r="B4" i="3"/>
  <c r="B3" i="3"/>
  <c r="C39" i="3"/>
  <c r="B8" i="3" s="1"/>
  <c r="B8" i="6" l="1"/>
  <c r="B10" i="6" s="1"/>
  <c r="B1" i="6" s="1"/>
  <c r="B56" i="6"/>
  <c r="C56" i="6" s="1"/>
  <c r="B10" i="3"/>
  <c r="B1" i="3" s="1"/>
  <c r="C41" i="1" l="1"/>
  <c r="C80" i="1"/>
  <c r="C119" i="1"/>
  <c r="C158" i="1"/>
  <c r="C193" i="1"/>
  <c r="C258" i="1"/>
  <c r="C293" i="1"/>
  <c r="C326" i="1"/>
  <c r="C360" i="1"/>
  <c r="C394" i="1"/>
  <c r="C433" i="1"/>
  <c r="C472" i="1"/>
  <c r="C511" i="1"/>
  <c r="C550" i="1"/>
  <c r="C3" i="1"/>
  <c r="C42" i="1"/>
  <c r="C81" i="1"/>
  <c r="C120" i="1"/>
  <c r="C159" i="1"/>
  <c r="C194" i="1"/>
  <c r="C226" i="1"/>
  <c r="C259" i="1"/>
  <c r="C294" i="1"/>
  <c r="C327" i="1"/>
  <c r="C395" i="1"/>
  <c r="C434" i="1"/>
  <c r="C473" i="1"/>
  <c r="C512" i="1"/>
  <c r="C551" i="1"/>
  <c r="C4" i="1"/>
  <c r="C43" i="1"/>
  <c r="C82" i="1"/>
  <c r="C121" i="1"/>
  <c r="C160" i="1"/>
  <c r="C195" i="1"/>
  <c r="C227" i="1"/>
  <c r="C260" i="1"/>
  <c r="C328" i="1"/>
  <c r="C361" i="1"/>
  <c r="C396" i="1"/>
  <c r="C435" i="1"/>
  <c r="C474" i="1"/>
  <c r="C513" i="1"/>
  <c r="C552" i="1"/>
  <c r="C5" i="1"/>
  <c r="C44" i="1"/>
  <c r="C83" i="1"/>
  <c r="C122" i="1"/>
  <c r="C161" i="1"/>
  <c r="C196" i="1"/>
  <c r="C261" i="1"/>
  <c r="C295" i="1"/>
  <c r="C329" i="1"/>
  <c r="C362" i="1"/>
  <c r="C397" i="1"/>
  <c r="C436" i="1"/>
  <c r="C475" i="1"/>
  <c r="C514" i="1"/>
  <c r="C553" i="1"/>
  <c r="C6" i="1"/>
  <c r="C45" i="1"/>
  <c r="C84" i="1"/>
  <c r="C123" i="1"/>
  <c r="C162" i="1"/>
  <c r="C228" i="1"/>
  <c r="C262" i="1"/>
  <c r="C296" i="1"/>
  <c r="C330" i="1"/>
  <c r="C363" i="1"/>
  <c r="C398" i="1"/>
  <c r="C437" i="1"/>
  <c r="C476" i="1"/>
  <c r="C515" i="1"/>
  <c r="C554" i="1"/>
  <c r="C7" i="1"/>
  <c r="C46" i="1"/>
  <c r="C85" i="1"/>
  <c r="C124" i="1"/>
  <c r="C197" i="1"/>
  <c r="C229" i="1"/>
  <c r="C263" i="1"/>
  <c r="C297" i="1"/>
  <c r="C331" i="1"/>
  <c r="C364" i="1"/>
  <c r="C399" i="1"/>
  <c r="C438" i="1"/>
  <c r="C477" i="1"/>
  <c r="C516" i="1"/>
  <c r="C555" i="1"/>
  <c r="C8" i="1"/>
  <c r="C47" i="1"/>
  <c r="C86" i="1"/>
  <c r="C125" i="1"/>
  <c r="C198" i="1"/>
  <c r="C230" i="1"/>
  <c r="C264" i="1"/>
  <c r="C298" i="1"/>
  <c r="C332" i="1"/>
  <c r="C365" i="1"/>
  <c r="C400" i="1"/>
  <c r="C439" i="1"/>
  <c r="C478" i="1"/>
  <c r="C517" i="1"/>
  <c r="C556" i="1"/>
  <c r="C9" i="1"/>
  <c r="C48" i="1"/>
  <c r="C87" i="1"/>
  <c r="C126" i="1"/>
  <c r="C163" i="1"/>
  <c r="C199" i="1"/>
  <c r="C231" i="1"/>
  <c r="C265" i="1"/>
  <c r="C299" i="1"/>
  <c r="C333" i="1"/>
  <c r="C401" i="1"/>
  <c r="C440" i="1"/>
  <c r="C479" i="1"/>
  <c r="C518" i="1"/>
  <c r="C557" i="1"/>
  <c r="C10" i="1"/>
  <c r="C49" i="1"/>
  <c r="C88" i="1"/>
  <c r="C127" i="1"/>
  <c r="C164" i="1"/>
  <c r="C200" i="1"/>
  <c r="C266" i="1"/>
  <c r="C300" i="1"/>
  <c r="C334" i="1"/>
  <c r="C366" i="1"/>
  <c r="C402" i="1"/>
  <c r="C441" i="1"/>
  <c r="C480" i="1"/>
  <c r="C519" i="1"/>
  <c r="C558" i="1"/>
  <c r="C11" i="1"/>
  <c r="C50" i="1"/>
  <c r="C89" i="1"/>
  <c r="C128" i="1"/>
  <c r="C165" i="1"/>
  <c r="C201" i="1"/>
  <c r="C232" i="1"/>
  <c r="C267" i="1"/>
  <c r="C301" i="1"/>
  <c r="C335" i="1"/>
  <c r="C367" i="1"/>
  <c r="C403" i="1"/>
  <c r="C442" i="1"/>
  <c r="C481" i="1"/>
  <c r="C520" i="1"/>
  <c r="C559" i="1"/>
  <c r="C12" i="1"/>
  <c r="C51" i="1"/>
  <c r="C90" i="1"/>
  <c r="C129" i="1"/>
  <c r="C166" i="1"/>
  <c r="C202" i="1"/>
  <c r="C233" i="1"/>
  <c r="C302" i="1"/>
  <c r="C336" i="1"/>
  <c r="C368" i="1"/>
  <c r="C404" i="1"/>
  <c r="C443" i="1"/>
  <c r="C482" i="1"/>
  <c r="C521" i="1"/>
  <c r="C560" i="1"/>
  <c r="C13" i="1"/>
  <c r="C52" i="1"/>
  <c r="C91" i="1"/>
  <c r="C130" i="1"/>
  <c r="C167" i="1"/>
  <c r="C203" i="1"/>
  <c r="C234" i="1"/>
  <c r="C268" i="1"/>
  <c r="C337" i="1"/>
  <c r="C369" i="1"/>
  <c r="C405" i="1"/>
  <c r="C444" i="1"/>
  <c r="C483" i="1"/>
  <c r="C522" i="1"/>
  <c r="C561" i="1"/>
  <c r="C14" i="1"/>
  <c r="C53" i="1"/>
  <c r="C92" i="1"/>
  <c r="C131" i="1"/>
  <c r="C168" i="1"/>
  <c r="C204" i="1"/>
  <c r="C235" i="1"/>
  <c r="C269" i="1"/>
  <c r="C303" i="1"/>
  <c r="C370" i="1"/>
  <c r="C406" i="1"/>
  <c r="C445" i="1"/>
  <c r="C484" i="1"/>
  <c r="C523" i="1"/>
  <c r="C562" i="1"/>
  <c r="C15" i="1"/>
  <c r="C54" i="1"/>
  <c r="C93" i="1"/>
  <c r="C132" i="1"/>
  <c r="C169" i="1"/>
  <c r="C205" i="1"/>
  <c r="C270" i="1"/>
  <c r="C304" i="1"/>
  <c r="C338" i="1"/>
  <c r="C371" i="1"/>
  <c r="C407" i="1"/>
  <c r="C446" i="1"/>
  <c r="C485" i="1"/>
  <c r="C524" i="1"/>
  <c r="C563" i="1"/>
  <c r="C16" i="1"/>
  <c r="C55" i="1"/>
  <c r="C94" i="1"/>
  <c r="C133" i="1"/>
  <c r="C170" i="1"/>
  <c r="C206" i="1"/>
  <c r="C236" i="1"/>
  <c r="C305" i="1"/>
  <c r="C339" i="1"/>
  <c r="C372" i="1"/>
  <c r="C408" i="1"/>
  <c r="C447" i="1"/>
  <c r="C486" i="1"/>
  <c r="C525" i="1"/>
  <c r="C564" i="1"/>
  <c r="C17" i="1"/>
  <c r="C56" i="1"/>
  <c r="C95" i="1"/>
  <c r="C134" i="1"/>
  <c r="C171" i="1"/>
  <c r="C237" i="1"/>
  <c r="C271" i="1"/>
  <c r="C306" i="1"/>
  <c r="C340" i="1"/>
  <c r="C373" i="1"/>
  <c r="C409" i="1"/>
  <c r="C448" i="1"/>
  <c r="C487" i="1"/>
  <c r="C526" i="1"/>
  <c r="C565" i="1"/>
  <c r="C18" i="1"/>
  <c r="C57" i="1"/>
  <c r="C96" i="1"/>
  <c r="C135" i="1"/>
  <c r="C172" i="1"/>
  <c r="C207" i="1"/>
  <c r="C272" i="1"/>
  <c r="C307" i="1"/>
  <c r="C341" i="1"/>
  <c r="C374" i="1"/>
  <c r="C410" i="1"/>
  <c r="C449" i="1"/>
  <c r="C488" i="1"/>
  <c r="C527" i="1"/>
  <c r="C566" i="1"/>
  <c r="C19" i="1"/>
  <c r="C58" i="1"/>
  <c r="C97" i="1"/>
  <c r="C136" i="1"/>
  <c r="C173" i="1"/>
  <c r="C208" i="1"/>
  <c r="C238" i="1"/>
  <c r="C308" i="1"/>
  <c r="C342" i="1"/>
  <c r="C375" i="1"/>
  <c r="C411" i="1"/>
  <c r="C450" i="1"/>
  <c r="C489" i="1"/>
  <c r="C528" i="1"/>
  <c r="C567" i="1"/>
  <c r="C20" i="1"/>
  <c r="C59" i="1"/>
  <c r="C98" i="1"/>
  <c r="C137" i="1"/>
  <c r="C174" i="1"/>
  <c r="C239" i="1"/>
  <c r="C273" i="1"/>
  <c r="C309" i="1"/>
  <c r="C343" i="1"/>
  <c r="C376" i="1"/>
  <c r="C412" i="1"/>
  <c r="C451" i="1"/>
  <c r="C490" i="1"/>
  <c r="C529" i="1"/>
  <c r="C568" i="1"/>
  <c r="C21" i="1"/>
  <c r="C60" i="1"/>
  <c r="C99" i="1"/>
  <c r="C138" i="1"/>
  <c r="C209" i="1"/>
  <c r="C240" i="1"/>
  <c r="C274" i="1"/>
  <c r="C310" i="1"/>
  <c r="C344" i="1"/>
  <c r="C377" i="1"/>
  <c r="C413" i="1"/>
  <c r="C452" i="1"/>
  <c r="C491" i="1"/>
  <c r="C530" i="1"/>
  <c r="C569" i="1"/>
  <c r="C22" i="1"/>
  <c r="C61" i="1"/>
  <c r="C100" i="1"/>
  <c r="C139" i="1"/>
  <c r="C175" i="1"/>
  <c r="C210" i="1"/>
  <c r="C241" i="1"/>
  <c r="C275" i="1"/>
  <c r="C345" i="1"/>
  <c r="C378" i="1"/>
  <c r="C414" i="1"/>
  <c r="C453" i="1"/>
  <c r="C492" i="1"/>
  <c r="C531" i="1"/>
  <c r="C570" i="1"/>
  <c r="C23" i="1"/>
  <c r="C62" i="1"/>
  <c r="C101" i="1"/>
  <c r="C140" i="1"/>
  <c r="C211" i="1"/>
  <c r="C242" i="1"/>
  <c r="C276" i="1"/>
  <c r="C311" i="1"/>
  <c r="C346" i="1"/>
  <c r="C379" i="1"/>
  <c r="C415" i="1"/>
  <c r="C454" i="1"/>
  <c r="C493" i="1"/>
  <c r="C532" i="1"/>
  <c r="C571" i="1"/>
  <c r="C24" i="1"/>
  <c r="C63" i="1"/>
  <c r="C102" i="1"/>
  <c r="C141" i="1"/>
  <c r="C176" i="1"/>
  <c r="C212" i="1"/>
  <c r="C243" i="1"/>
  <c r="C277" i="1"/>
  <c r="C347" i="1"/>
  <c r="C380" i="1"/>
  <c r="C416" i="1"/>
  <c r="C455" i="1"/>
  <c r="C494" i="1"/>
  <c r="C533" i="1"/>
  <c r="C572" i="1"/>
  <c r="C25" i="1"/>
  <c r="C64" i="1"/>
  <c r="C103" i="1"/>
  <c r="C142" i="1"/>
  <c r="C177" i="1"/>
  <c r="C213" i="1"/>
  <c r="C244" i="1"/>
  <c r="C278" i="1"/>
  <c r="C348" i="1"/>
  <c r="C381" i="1"/>
  <c r="C417" i="1"/>
  <c r="C456" i="1"/>
  <c r="C495" i="1"/>
  <c r="C534" i="1"/>
  <c r="C573" i="1"/>
  <c r="C26" i="1"/>
  <c r="C65" i="1"/>
  <c r="C104" i="1"/>
  <c r="C143" i="1"/>
  <c r="C178" i="1"/>
  <c r="C214" i="1"/>
  <c r="C245" i="1"/>
  <c r="C279" i="1"/>
  <c r="C312" i="1"/>
  <c r="C382" i="1"/>
  <c r="C418" i="1"/>
  <c r="C457" i="1"/>
  <c r="C496" i="1"/>
  <c r="C535" i="1"/>
  <c r="C574" i="1"/>
  <c r="C27" i="1"/>
  <c r="C66" i="1"/>
  <c r="C105" i="1"/>
  <c r="C144" i="1"/>
  <c r="C179" i="1"/>
  <c r="C246" i="1"/>
  <c r="C280" i="1"/>
  <c r="C313" i="1"/>
  <c r="C349" i="1"/>
  <c r="C383" i="1"/>
  <c r="C419" i="1"/>
  <c r="C458" i="1"/>
  <c r="C497" i="1"/>
  <c r="C536" i="1"/>
  <c r="C575" i="1"/>
  <c r="C28" i="1"/>
  <c r="C67" i="1"/>
  <c r="C106" i="1"/>
  <c r="C145" i="1"/>
  <c r="C180" i="1"/>
  <c r="C215" i="1"/>
  <c r="C247" i="1"/>
  <c r="C281" i="1"/>
  <c r="C314" i="1"/>
  <c r="C350" i="1"/>
  <c r="C420" i="1"/>
  <c r="C459" i="1"/>
  <c r="C498" i="1"/>
  <c r="C537" i="1"/>
  <c r="C576" i="1"/>
  <c r="C29" i="1"/>
  <c r="C68" i="1"/>
  <c r="C107" i="1"/>
  <c r="C146" i="1"/>
  <c r="C181" i="1"/>
  <c r="C216" i="1"/>
  <c r="C248" i="1"/>
  <c r="C315" i="1"/>
  <c r="C351" i="1"/>
  <c r="C384" i="1"/>
  <c r="C421" i="1"/>
  <c r="C460" i="1"/>
  <c r="C499" i="1"/>
  <c r="C538" i="1"/>
  <c r="C577" i="1"/>
  <c r="C30" i="1"/>
  <c r="C69" i="1"/>
  <c r="C108" i="1"/>
  <c r="C147" i="1"/>
  <c r="C182" i="1"/>
  <c r="C249" i="1"/>
  <c r="C282" i="1"/>
  <c r="C316" i="1"/>
  <c r="C352" i="1"/>
  <c r="C385" i="1"/>
  <c r="C422" i="1"/>
  <c r="C461" i="1"/>
  <c r="C500" i="1"/>
  <c r="C539" i="1"/>
  <c r="C578" i="1"/>
  <c r="C31" i="1"/>
  <c r="C70" i="1"/>
  <c r="C109" i="1"/>
  <c r="C148" i="1"/>
  <c r="C183" i="1"/>
  <c r="C217" i="1"/>
  <c r="C250" i="1"/>
  <c r="C283" i="1"/>
  <c r="C317" i="1"/>
  <c r="C386" i="1"/>
  <c r="C423" i="1"/>
  <c r="C462" i="1"/>
  <c r="C501" i="1"/>
  <c r="C540" i="1"/>
  <c r="C579" i="1"/>
  <c r="C32" i="1"/>
  <c r="C71" i="1"/>
  <c r="C110" i="1"/>
  <c r="C149" i="1"/>
  <c r="C184" i="1"/>
  <c r="C218" i="1"/>
  <c r="C251" i="1"/>
  <c r="C284" i="1"/>
  <c r="C318" i="1"/>
  <c r="C353" i="1"/>
  <c r="C424" i="1"/>
  <c r="C463" i="1"/>
  <c r="C502" i="1"/>
  <c r="C541" i="1"/>
  <c r="C580" i="1"/>
  <c r="C33" i="1"/>
  <c r="C72" i="1"/>
  <c r="C111" i="1"/>
  <c r="C150" i="1"/>
  <c r="C185" i="1"/>
  <c r="C252" i="1"/>
  <c r="C285" i="1"/>
  <c r="C319" i="1"/>
  <c r="C354" i="1"/>
  <c r="C387" i="1"/>
  <c r="C425" i="1"/>
  <c r="C464" i="1"/>
  <c r="C503" i="1"/>
  <c r="C542" i="1"/>
  <c r="C581" i="1"/>
  <c r="C34" i="1"/>
  <c r="C73" i="1"/>
  <c r="C112" i="1"/>
  <c r="C151" i="1"/>
  <c r="C186" i="1"/>
  <c r="C219" i="1"/>
  <c r="C253" i="1"/>
  <c r="C286" i="1"/>
  <c r="C355" i="1"/>
  <c r="C388" i="1"/>
  <c r="C426" i="1"/>
  <c r="C465" i="1"/>
  <c r="C504" i="1"/>
  <c r="C543" i="1"/>
  <c r="C582" i="1"/>
  <c r="C35" i="1"/>
  <c r="C74" i="1"/>
  <c r="C113" i="1"/>
  <c r="C152" i="1"/>
  <c r="C187" i="1"/>
  <c r="C220" i="1"/>
  <c r="C287" i="1"/>
  <c r="C320" i="1"/>
  <c r="C356" i="1"/>
  <c r="C389" i="1"/>
  <c r="C427" i="1"/>
  <c r="C466" i="1"/>
  <c r="C505" i="1"/>
  <c r="C544" i="1"/>
  <c r="C583" i="1"/>
  <c r="C36" i="1"/>
  <c r="C75" i="1"/>
  <c r="C114" i="1"/>
  <c r="C153" i="1"/>
  <c r="C188" i="1"/>
  <c r="C221" i="1"/>
  <c r="C254" i="1"/>
  <c r="C288" i="1"/>
  <c r="C321" i="1"/>
  <c r="C357" i="1"/>
  <c r="C390" i="1"/>
  <c r="C428" i="1"/>
  <c r="C467" i="1"/>
  <c r="C506" i="1"/>
  <c r="C545" i="1"/>
  <c r="C584" i="1"/>
  <c r="C37" i="1"/>
  <c r="C76" i="1"/>
  <c r="C115" i="1"/>
  <c r="C154" i="1"/>
  <c r="C189" i="1"/>
  <c r="C222" i="1"/>
  <c r="C255" i="1"/>
  <c r="C289" i="1"/>
  <c r="C322" i="1"/>
  <c r="C391" i="1"/>
  <c r="C429" i="1"/>
  <c r="C468" i="1"/>
  <c r="C507" i="1"/>
  <c r="C546" i="1"/>
  <c r="C585" i="1"/>
  <c r="C38" i="1"/>
  <c r="C77" i="1"/>
  <c r="C116" i="1"/>
  <c r="C155" i="1"/>
  <c r="C190" i="1"/>
  <c r="C223" i="1"/>
  <c r="C290" i="1"/>
  <c r="C323" i="1"/>
  <c r="C358" i="1"/>
  <c r="C392" i="1"/>
  <c r="C430" i="1"/>
  <c r="C469" i="1"/>
  <c r="C508" i="1"/>
  <c r="C547" i="1"/>
  <c r="C586" i="1"/>
  <c r="C39" i="1"/>
  <c r="C78" i="1"/>
  <c r="C117" i="1"/>
  <c r="C156" i="1"/>
  <c r="C191" i="1"/>
  <c r="C224" i="1"/>
  <c r="C256" i="1"/>
  <c r="C291" i="1"/>
  <c r="C324" i="1"/>
  <c r="C393" i="1"/>
  <c r="C431" i="1"/>
  <c r="C470" i="1"/>
  <c r="C509" i="1"/>
  <c r="C548" i="1"/>
  <c r="C587" i="1"/>
  <c r="C40" i="1"/>
  <c r="C79" i="1"/>
  <c r="C118" i="1"/>
  <c r="C157" i="1"/>
  <c r="C192" i="1"/>
  <c r="C225" i="1"/>
  <c r="C257" i="1"/>
  <c r="C292" i="1"/>
  <c r="C325" i="1"/>
  <c r="C359" i="1"/>
  <c r="C432" i="1"/>
  <c r="C471" i="1"/>
  <c r="C510" i="1"/>
  <c r="C549" i="1"/>
  <c r="C588" i="1"/>
  <c r="C2" i="1"/>
</calcChain>
</file>

<file path=xl/sharedStrings.xml><?xml version="1.0" encoding="utf-8"?>
<sst xmlns="http://schemas.openxmlformats.org/spreadsheetml/2006/main" count="2315" uniqueCount="158">
  <si>
    <t>PLAYER</t>
  </si>
  <si>
    <t>TEAM</t>
  </si>
  <si>
    <t>ORDER</t>
  </si>
  <si>
    <t>Peyton Manning</t>
  </si>
  <si>
    <t>DEN</t>
  </si>
  <si>
    <t>Matt Hasselbeck</t>
  </si>
  <si>
    <t>TEN</t>
  </si>
  <si>
    <t>Tom Brady</t>
  </si>
  <si>
    <t>NE</t>
  </si>
  <si>
    <t>Michael Vick</t>
  </si>
  <si>
    <t>PHI</t>
  </si>
  <si>
    <t>Drew Brees</t>
  </si>
  <si>
    <t>NO</t>
  </si>
  <si>
    <t>NYG</t>
  </si>
  <si>
    <t>DET</t>
  </si>
  <si>
    <t>Carson Palmer</t>
  </si>
  <si>
    <t>OAK</t>
  </si>
  <si>
    <t>WAS</t>
  </si>
  <si>
    <t>Tony Romo</t>
  </si>
  <si>
    <t>DAL</t>
  </si>
  <si>
    <t>Eli Manning</t>
  </si>
  <si>
    <t>Philip Rivers</t>
  </si>
  <si>
    <t>SD</t>
  </si>
  <si>
    <t>Ben Roethlisberger</t>
  </si>
  <si>
    <t>PIT</t>
  </si>
  <si>
    <t>Matt Schaub</t>
  </si>
  <si>
    <t>HOU</t>
  </si>
  <si>
    <t>Alex Smith</t>
  </si>
  <si>
    <t>SF</t>
  </si>
  <si>
    <t>Aaron Rodgers</t>
  </si>
  <si>
    <t>GB</t>
  </si>
  <si>
    <t>Jason Campbell</t>
  </si>
  <si>
    <t>CHI</t>
  </si>
  <si>
    <t>TB</t>
  </si>
  <si>
    <t>CAR</t>
  </si>
  <si>
    <t>Matt Cassel</t>
  </si>
  <si>
    <t>KC</t>
  </si>
  <si>
    <t>Ryan Fitzpatrick</t>
  </si>
  <si>
    <t>BUF</t>
  </si>
  <si>
    <t>Jay Cutler</t>
  </si>
  <si>
    <t>CIN</t>
  </si>
  <si>
    <t>Brady Quinn</t>
  </si>
  <si>
    <t>Kevin Kolb</t>
  </si>
  <si>
    <t>ARI</t>
  </si>
  <si>
    <t>IND</t>
  </si>
  <si>
    <t>MIA</t>
  </si>
  <si>
    <t>Matt Ryan</t>
  </si>
  <si>
    <t>ATL</t>
  </si>
  <si>
    <t>Joe Flacco</t>
  </si>
  <si>
    <t>BAL</t>
  </si>
  <si>
    <t>Chad Henne</t>
  </si>
  <si>
    <t>JAC</t>
  </si>
  <si>
    <t>SEA</t>
  </si>
  <si>
    <t>Matthew Stafford</t>
  </si>
  <si>
    <t>Mark Sanchez</t>
  </si>
  <si>
    <t>NYJ</t>
  </si>
  <si>
    <t>Josh Freeman</t>
  </si>
  <si>
    <t>Sam Bradford</t>
  </si>
  <si>
    <t>STL</t>
  </si>
  <si>
    <t>Tim Tebow</t>
  </si>
  <si>
    <t>CLE</t>
  </si>
  <si>
    <t>John Skelton</t>
  </si>
  <si>
    <t>MIN</t>
  </si>
  <si>
    <t>Cam Newton</t>
  </si>
  <si>
    <t>Jake Locker</t>
  </si>
  <si>
    <t>Blaine Gabbert</t>
  </si>
  <si>
    <t>Christian Ponder</t>
  </si>
  <si>
    <t>Andy Dalton</t>
  </si>
  <si>
    <t>Colin Kaepernick</t>
  </si>
  <si>
    <t>Andrew Luck</t>
  </si>
  <si>
    <t>Robert Griffin III</t>
  </si>
  <si>
    <t>Ryan Tannehill</t>
  </si>
  <si>
    <t>Brandon Weeden</t>
  </si>
  <si>
    <t>Russell Wilson</t>
  </si>
  <si>
    <t>PLAYERID</t>
  </si>
  <si>
    <t>ID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</si>
  <si>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</si>
  <si>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</si>
  <si>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</si>
  <si>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</si>
  <si>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</si>
  <si>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</si>
  <si>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</si>
  <si>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</si>
  <si>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</si>
  <si>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</si>
  <si>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</si>
  <si>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</si>
  <si>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</si>
  <si>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</si>
  <si>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</si>
  <si>
    <t>Week 16</t>
  </si>
  <si>
    <t>Actuals</t>
  </si>
  <si>
    <t>Projection Score</t>
  </si>
  <si>
    <t xml:space="preserve">Score </t>
  </si>
  <si>
    <t>Weight</t>
  </si>
  <si>
    <t>Legend</t>
  </si>
  <si>
    <t>Post Draft</t>
  </si>
  <si>
    <t>f(x)</t>
  </si>
  <si>
    <t>Scaling Function</t>
  </si>
  <si>
    <t>PreSeason 1</t>
  </si>
  <si>
    <t>Values for Final Accuracy</t>
  </si>
  <si>
    <t>PreSeason 2</t>
  </si>
  <si>
    <t>Null Values</t>
  </si>
  <si>
    <t>PreSeason 3</t>
  </si>
  <si>
    <t>PreSeason 4</t>
  </si>
  <si>
    <t>Variation</t>
  </si>
  <si>
    <t>Final Accuracy</t>
  </si>
  <si>
    <t>FA and Var</t>
  </si>
  <si>
    <t>Correlation</t>
  </si>
  <si>
    <t xml:space="preserve">Correlations between all projections for each week vs the actual values for that week. </t>
  </si>
  <si>
    <t>Projection Week</t>
  </si>
  <si>
    <t>Projection</t>
  </si>
  <si>
    <t>AVG(VAR)</t>
  </si>
  <si>
    <t>f(VAR)</t>
  </si>
  <si>
    <t>Average</t>
  </si>
  <si>
    <t>f constant</t>
  </si>
  <si>
    <t>Standard Deviation</t>
  </si>
  <si>
    <t>Season Average</t>
  </si>
  <si>
    <t>Start</t>
  </si>
  <si>
    <t>End</t>
  </si>
  <si>
    <t>Week</t>
  </si>
  <si>
    <t>Values not Used</t>
  </si>
  <si>
    <t>ESPNID</t>
  </si>
  <si>
    <t>Atlanta Falcons</t>
  </si>
  <si>
    <t>Buffalo Bills</t>
  </si>
  <si>
    <t>Chicago Bears</t>
  </si>
  <si>
    <t>Cincinnati Bengals</t>
  </si>
  <si>
    <t>Cleveland Browns</t>
  </si>
  <si>
    <t>Dallas Cowboys</t>
  </si>
  <si>
    <t>Denver Broncos</t>
  </si>
  <si>
    <t>Detroit Lions</t>
  </si>
  <si>
    <t>Green Bay Packers</t>
  </si>
  <si>
    <t>Tennessee Titans</t>
  </si>
  <si>
    <t>Indianapolis Colts</t>
  </si>
  <si>
    <t>Kansas City Chiefs</t>
  </si>
  <si>
    <t>Oakland Raiders</t>
  </si>
  <si>
    <t>St. Louis Rams</t>
  </si>
  <si>
    <t>Miami Dolphins</t>
  </si>
  <si>
    <t>Minnesota Vikings</t>
  </si>
  <si>
    <t>New England Patriots</t>
  </si>
  <si>
    <t>New Orleans Saints</t>
  </si>
  <si>
    <t>New York Giants</t>
  </si>
  <si>
    <t>New York Jets</t>
  </si>
  <si>
    <t>Philadelphia Eagles</t>
  </si>
  <si>
    <t>Arizona Cardinals</t>
  </si>
  <si>
    <t>Pittsburgh Steelers</t>
  </si>
  <si>
    <t>San Diego Chargers</t>
  </si>
  <si>
    <t>San Francisco 49ers</t>
  </si>
  <si>
    <t>Seattle Seahawks</t>
  </si>
  <si>
    <t>Tampa Bay Buccaneers</t>
  </si>
  <si>
    <t>Washington Redskins</t>
  </si>
  <si>
    <t>Carolina Panthers</t>
  </si>
  <si>
    <t>Jacksonville Jaguars</t>
  </si>
  <si>
    <t>Baltimore Ravens</t>
  </si>
  <si>
    <t>Houston Texans</t>
  </si>
  <si>
    <t>QB</t>
  </si>
  <si>
    <t>DST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</si>
</sst>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29">
    <xf numFmtId="0" fontId="0" fillId="0" borderId="0" xfId="0"/>
    <xf numFmtId="16" fontId="0" fillId="0" borderId="0" xfId="0" applyNumberFormat="1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2" xfId="0" applyBorder="1" applyAlignment="1"/>
    <xf numFmtId="0" fontId="0" fillId="0" borderId="0" xfId="0" applyBorder="1" applyAlignment="1"/>
    <xf numFmtId="0" fontId="0" fillId="0" borderId="2" xfId="0" applyBorder="1" applyAlignment="1">
      <alignment horizontal="center"/>
    </xf>
    <xf numFmtId="0" fontId="1" fillId="2" borderId="2" xfId="1" applyBorder="1"/>
    <xf numFmtId="0" fontId="2" fillId="3" borderId="2" xfId="2" applyBorder="1"/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3" xfId="0" applyBorder="1" applyAlignment="1"/>
    <xf numFmtId="0" fontId="0" fillId="0" borderId="4" xfId="0" applyBorder="1" applyAlignment="1"/>
    <xf numFmtId="0" fontId="0" fillId="0" borderId="5" xfId="0" applyBorder="1"/>
    <xf numFmtId="0" fontId="0" fillId="0" borderId="6" xfId="0" applyBorder="1"/>
    <xf numFmtId="0" fontId="0" fillId="0" borderId="7" xfId="0" applyBorder="1" applyAlignment="1"/>
    <xf numFmtId="0" fontId="0" fillId="0" borderId="8" xfId="0" applyBorder="1"/>
    <xf numFmtId="0" fontId="0" fillId="0" borderId="4" xfId="0" applyBorder="1"/>
    <xf numFmtId="0" fontId="0" fillId="0" borderId="6" xfId="0" applyFill="1" applyBorder="1"/>
    <xf numFmtId="0" fontId="0" fillId="0" borderId="6" xfId="0" applyBorder="1" applyAlignment="1"/>
    <xf numFmtId="0" fontId="0" fillId="4" borderId="0" xfId="0" applyFill="1"/>
    <xf numFmtId="0" fontId="0" fillId="4" borderId="2" xfId="0" applyFill="1" applyBorder="1"/>
    <xf numFmtId="0" fontId="1" fillId="2" borderId="3" xfId="1" applyBorder="1"/>
    <xf numFmtId="0" fontId="2" fillId="3" borderId="3" xfId="2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tabSelected="1" workbookViewId="0">
      <selection activeCell="B1" sqref="B1"/>
    </sheetView>
  </sheetViews>
  <sheetFormatPr defaultRowHeight="15" x14ac:dyDescent="0.25"/>
  <cols>
    <col min="1" max="1" width="15.42578125" customWidth="1"/>
  </cols>
  <sheetData>
    <row r="1" spans="1:17" x14ac:dyDescent="0.25">
      <c r="A1" t="s">
        <v>93</v>
      </c>
      <c r="B1" s="2">
        <f>((B3*C3)+(B4*C4)+(B5*C5)+(B6*C6)+(B7*C7)+(B9*C9)+(B10*C10))/SUM(C3:C7,C9:C10)*50+50</f>
        <v>73.378343226995042</v>
      </c>
      <c r="D1" s="3"/>
      <c r="E1" s="3"/>
      <c r="F1" s="3"/>
      <c r="G1" s="3"/>
      <c r="H1" s="3"/>
      <c r="I1" s="3"/>
    </row>
    <row r="2" spans="1:17" x14ac:dyDescent="0.25">
      <c r="A2" s="4"/>
      <c r="B2" s="5" t="s">
        <v>94</v>
      </c>
      <c r="C2" s="4" t="s">
        <v>95</v>
      </c>
      <c r="D2" s="6"/>
      <c r="E2" s="6"/>
      <c r="F2" s="6"/>
      <c r="G2" s="6"/>
      <c r="H2" s="6"/>
      <c r="I2" s="3"/>
      <c r="K2" s="11" t="s">
        <v>96</v>
      </c>
      <c r="L2" s="28"/>
      <c r="M2" s="28"/>
      <c r="N2" s="28"/>
    </row>
    <row r="3" spans="1:17" x14ac:dyDescent="0.25">
      <c r="A3" s="4" t="s">
        <v>97</v>
      </c>
      <c r="B3" s="5">
        <f>AVERAGE(B15:Q15)</f>
        <v>0.43351684994714057</v>
      </c>
      <c r="C3" s="7">
        <v>1</v>
      </c>
      <c r="D3" s="6"/>
      <c r="E3" s="6"/>
      <c r="F3" s="6"/>
      <c r="G3" s="6"/>
      <c r="H3" s="6"/>
      <c r="I3" s="3"/>
      <c r="K3" s="11" t="s">
        <v>98</v>
      </c>
      <c r="L3" s="28" t="s">
        <v>99</v>
      </c>
      <c r="M3" s="28"/>
      <c r="N3" s="28"/>
    </row>
    <row r="4" spans="1:17" x14ac:dyDescent="0.25">
      <c r="A4" s="4" t="s">
        <v>100</v>
      </c>
      <c r="B4" s="5">
        <f t="shared" ref="B4:B7" si="0">AVERAGE(B16:Q16)</f>
        <v>0.43376168803377535</v>
      </c>
      <c r="C4" s="7">
        <v>1</v>
      </c>
      <c r="D4" s="6"/>
      <c r="E4" s="6"/>
      <c r="F4" s="6"/>
      <c r="G4" s="6"/>
      <c r="H4" s="6"/>
      <c r="I4" s="3"/>
      <c r="K4" s="23"/>
      <c r="L4" s="28" t="s">
        <v>101</v>
      </c>
      <c r="M4" s="28"/>
      <c r="N4" s="28"/>
    </row>
    <row r="5" spans="1:17" x14ac:dyDescent="0.25">
      <c r="A5" s="4" t="s">
        <v>102</v>
      </c>
      <c r="B5" s="5">
        <f t="shared" si="0"/>
        <v>0.43748661652386095</v>
      </c>
      <c r="C5" s="7">
        <v>1</v>
      </c>
      <c r="D5" s="6"/>
      <c r="E5" s="6"/>
      <c r="F5" s="6"/>
      <c r="G5" s="6"/>
      <c r="H5" s="6"/>
      <c r="I5" s="3"/>
      <c r="K5" s="24"/>
      <c r="L5" s="28" t="s">
        <v>103</v>
      </c>
      <c r="M5" s="28"/>
      <c r="N5" s="28"/>
    </row>
    <row r="6" spans="1:17" x14ac:dyDescent="0.25">
      <c r="A6" s="4" t="s">
        <v>104</v>
      </c>
      <c r="B6" s="5">
        <f t="shared" si="0"/>
        <v>0.43288677569755674</v>
      </c>
      <c r="C6" s="7">
        <v>1</v>
      </c>
      <c r="D6" s="6"/>
      <c r="E6" s="6"/>
      <c r="F6" s="6"/>
      <c r="G6" s="6"/>
      <c r="H6" s="6"/>
      <c r="I6" s="3"/>
      <c r="K6" s="22"/>
      <c r="L6" s="25" t="s">
        <v>122</v>
      </c>
      <c r="M6" s="26"/>
      <c r="N6" s="27"/>
    </row>
    <row r="7" spans="1:17" x14ac:dyDescent="0.25">
      <c r="A7" s="4" t="s">
        <v>105</v>
      </c>
      <c r="B7" s="5">
        <f t="shared" si="0"/>
        <v>0.48198495948360925</v>
      </c>
      <c r="C7" s="7">
        <v>1</v>
      </c>
      <c r="D7" s="6"/>
      <c r="E7" s="6"/>
      <c r="F7" s="6"/>
      <c r="G7" s="6"/>
      <c r="H7" s="6"/>
      <c r="I7" s="3"/>
    </row>
    <row r="8" spans="1:17" x14ac:dyDescent="0.25">
      <c r="A8" s="4" t="s">
        <v>106</v>
      </c>
      <c r="B8" s="5">
        <f>AVERAGE(C39:C54)</f>
        <v>0.71956932461925871</v>
      </c>
      <c r="C8" s="7"/>
      <c r="D8" s="6"/>
      <c r="E8" s="6"/>
      <c r="F8" s="6"/>
      <c r="G8" s="6"/>
      <c r="H8" s="6"/>
      <c r="I8" s="3"/>
    </row>
    <row r="9" spans="1:17" x14ac:dyDescent="0.25">
      <c r="A9" s="4" t="s">
        <v>107</v>
      </c>
      <c r="B9" s="5">
        <f>AVERAGE(B20,C21,D22,E23,F24,G25,H26,I27,J28,K29,L30,M31,N32,O33,P34,Q35)</f>
        <v>0.62951843210267544</v>
      </c>
      <c r="C9" s="7">
        <v>1</v>
      </c>
      <c r="D9" s="6"/>
      <c r="E9" s="6"/>
      <c r="F9" s="6"/>
      <c r="G9" s="6"/>
      <c r="H9" s="6"/>
      <c r="I9" s="3"/>
    </row>
    <row r="10" spans="1:17" x14ac:dyDescent="0.25">
      <c r="A10" s="4" t="s">
        <v>108</v>
      </c>
      <c r="B10" s="4">
        <f>B8*B9</f>
        <v>0.45298215302349681</v>
      </c>
      <c r="C10" s="7">
        <v>3</v>
      </c>
      <c r="I10" s="10"/>
    </row>
    <row r="13" spans="1:17" x14ac:dyDescent="0.25">
      <c r="A13" s="11" t="s">
        <v>109</v>
      </c>
      <c r="B13" s="12" t="s">
        <v>110</v>
      </c>
      <c r="C13" s="13"/>
      <c r="D13" s="13"/>
      <c r="E13" s="13"/>
      <c r="F13" s="13"/>
      <c r="G13" s="13"/>
      <c r="H13" s="13"/>
      <c r="I13" s="13"/>
      <c r="J13" s="14"/>
    </row>
    <row r="14" spans="1:17" x14ac:dyDescent="0.25">
      <c r="A14" s="4" t="s">
        <v>111</v>
      </c>
      <c r="B14" s="4" t="s">
        <v>76</v>
      </c>
      <c r="C14" s="15" t="s">
        <v>77</v>
      </c>
      <c r="D14" s="15" t="s">
        <v>78</v>
      </c>
      <c r="E14" s="15" t="s">
        <v>79</v>
      </c>
      <c r="F14" s="15" t="s">
        <v>80</v>
      </c>
      <c r="G14" s="15" t="s">
        <v>81</v>
      </c>
      <c r="H14" s="15" t="s">
        <v>82</v>
      </c>
      <c r="I14" s="15" t="s">
        <v>83</v>
      </c>
      <c r="J14" s="15" t="s">
        <v>84</v>
      </c>
      <c r="K14" s="4" t="s">
        <v>85</v>
      </c>
      <c r="L14" s="4" t="s">
        <v>86</v>
      </c>
      <c r="M14" s="4" t="s">
        <v>87</v>
      </c>
      <c r="N14" s="4" t="s">
        <v>88</v>
      </c>
      <c r="O14" s="4" t="s">
        <v>89</v>
      </c>
      <c r="P14" s="4" t="s">
        <v>90</v>
      </c>
      <c r="Q14" s="4" t="s">
        <v>91</v>
      </c>
    </row>
    <row r="15" spans="1:17" x14ac:dyDescent="0.25">
      <c r="A15" s="4" t="s">
        <v>97</v>
      </c>
      <c r="B15" s="4">
        <f>CORREL('QB Projections'!$G$2:$G$40,'QB Projections'!$H$2:$H$40)</f>
        <v>0.66200534400963618</v>
      </c>
      <c r="C15" s="4">
        <f>CORREL('QB Projections'!$G$41:$G$79,'QB Projections'!$H$41:$H$79)</f>
        <v>0.52758426545072279</v>
      </c>
      <c r="D15" s="4">
        <f>CORREL('QB Projections'!$G$80:$G$118,'QB Projections'!$H$80:$H$118)</f>
        <v>0.35609700119966692</v>
      </c>
      <c r="E15" s="4">
        <f>CORREL('QB Projections'!$G$119:$G$157,'QB Projections'!$H$119:$H$157)</f>
        <v>0.78545752761811782</v>
      </c>
      <c r="F15" s="4">
        <f>CORREL('QB Projections'!$G$158:$G$192,'QB Projections'!$H$158:$H$192)</f>
        <v>0.69352615509324644</v>
      </c>
      <c r="G15" s="4">
        <f>CORREL('QB Projections'!$G$193:$G$225,'QB Projections'!$H$193:$H$225)</f>
        <v>0.47340809619001273</v>
      </c>
      <c r="H15" s="4">
        <f>CORREL('QB Projections'!$G$226:$G$257,'QB Projections'!$H$226:$H$257)</f>
        <v>0.72475564911221146</v>
      </c>
      <c r="I15" s="4">
        <f>CORREL('QB Projections'!$G$258:$G$292,'QB Projections'!$H$258:$H$292)</f>
        <v>0.62513371634209514</v>
      </c>
      <c r="J15" s="4">
        <f>CORREL('QB Projections'!$G$293:$G$325,'QB Projections'!$H$293:$H$325)</f>
        <v>0.45982980809637197</v>
      </c>
      <c r="K15" s="4">
        <f>CORREL('QB Projections'!$G$326:$G$359,'QB Projections'!$H$360:$H$393)</f>
        <v>-0.24380507586629985</v>
      </c>
      <c r="L15" s="4">
        <f>CORREL('QB Projections'!$G$360:$G$393,'QB Projections'!$H$360:$H$393)</f>
        <v>0.262174140054039</v>
      </c>
      <c r="M15" s="4">
        <f>CORREL('QB Projections'!$G$394:$G$432,'QB Projections'!$H$394:$H$432)</f>
        <v>0.36664271416933197</v>
      </c>
      <c r="N15" s="4">
        <f>CORREL('QB Projections'!$G$433:$G$471,'QB Projections'!$H$433:$H$471)</f>
        <v>0.21865415371083582</v>
      </c>
      <c r="O15" s="4">
        <f>CORREL('QB Projections'!$G$472:$G$510,'QB Projections'!$H$472:$H$510)</f>
        <v>0.47137264587815386</v>
      </c>
      <c r="P15" s="4">
        <f>CORREL('QB Projections'!$G$511:$G$549,'QB Projections'!$H$511:$H$549)</f>
        <v>8.7358944634804703E-2</v>
      </c>
      <c r="Q15" s="4">
        <f>CORREL('QB Projections'!$G$550:$G$588,'QB Projections'!$H$550:$H$588)</f>
        <v>0.46607451346130047</v>
      </c>
    </row>
    <row r="16" spans="1:17" x14ac:dyDescent="0.25">
      <c r="A16" s="4" t="s">
        <v>100</v>
      </c>
      <c r="B16" s="4">
        <f>CORREL('QB Projections'!$G$2:$G$40,'QB Projections'!$I$2:$I$40)</f>
        <v>0.70083153241971341</v>
      </c>
      <c r="C16" s="4">
        <f>CORREL('QB Projections'!$G$41:$G$79,'QB Projections'!$I$41:$I$79)</f>
        <v>0.56355876026883533</v>
      </c>
      <c r="D16" s="4">
        <f>CORREL('QB Projections'!$G$80:$G$118,'QB Projections'!$I$80:$I$118)</f>
        <v>0.44955497343433537</v>
      </c>
      <c r="E16" s="4">
        <f>CORREL('QB Projections'!$G$119:$G$157,'QB Projections'!$I$119:$I$157)</f>
        <v>0.76452338397349995</v>
      </c>
      <c r="F16" s="4">
        <f>CORREL('QB Projections'!$G$158:$G$192,'QB Projections'!$I$158:$I$192)</f>
        <v>0.6289104328560674</v>
      </c>
      <c r="G16" s="4">
        <f>CORREL('QB Projections'!$G$193:$G$225,'QB Projections'!$I$193:$I$225)</f>
        <v>0.42635174818697669</v>
      </c>
      <c r="H16" s="4">
        <f>CORREL('QB Projections'!$G$226:$G$257,'QB Projections'!$I$226:$I$257)</f>
        <v>0.67010200859695002</v>
      </c>
      <c r="I16" s="4">
        <f>CORREL('QB Projections'!$G$258:$G$292,'QB Projections'!$I$258:$I$292)</f>
        <v>0.55406438755168841</v>
      </c>
      <c r="J16" s="4">
        <f>CORREL('QB Projections'!$G$293:$G$325,'QB Projections'!$I$293:$I$325)</f>
        <v>0.41982110119768179</v>
      </c>
      <c r="K16" s="4">
        <f>CORREL('QB Projections'!$G$326:$G$359,'QB Projections'!$I$360:$I$393)</f>
        <v>-0.24924227819262487</v>
      </c>
      <c r="L16" s="4">
        <f>CORREL('QB Projections'!$G$360:$G$393,'QB Projections'!$I$360:$I$393)</f>
        <v>0.24186394151342186</v>
      </c>
      <c r="M16" s="4">
        <f>CORREL('QB Projections'!$G$394:$G$432,'QB Projections'!$I$394:$I$432)</f>
        <v>0.39855144465184178</v>
      </c>
      <c r="N16" s="4">
        <f>CORREL('QB Projections'!$G$433:$G$471,'QB Projections'!$I$433:$I$471)</f>
        <v>0.22943049173873142</v>
      </c>
      <c r="O16" s="4">
        <f>CORREL('QB Projections'!$G$472:$G$510,'QB Projections'!$I$472:$I$510)</f>
        <v>0.51477699522073328</v>
      </c>
      <c r="P16" s="4">
        <f>CORREL('QB Projections'!$G$511:$G$549,'QB Projections'!$I$511:$I$549)</f>
        <v>0.13254625780517115</v>
      </c>
      <c r="Q16" s="4">
        <f>CORREL('QB Projections'!$G$550:$G$588,'QB Projections'!$I$550:$I$588)</f>
        <v>0.49454182731738128</v>
      </c>
    </row>
    <row r="17" spans="1:17" x14ac:dyDescent="0.25">
      <c r="A17" s="4" t="s">
        <v>102</v>
      </c>
      <c r="B17" s="4">
        <f>CORREL('QB Projections'!$G$2:$G$40,'QB Projections'!$J$2:$J$40)</f>
        <v>0.70600120906870067</v>
      </c>
      <c r="C17" s="4">
        <f>CORREL('QB Projections'!$G$41:$G$79,'QB Projections'!$J$41:$J$79)</f>
        <v>0.52709235757709239</v>
      </c>
      <c r="D17" s="4">
        <f>CORREL('QB Projections'!$G$80:$G$118,'QB Projections'!$J$80:$J$118)</f>
        <v>0.41676366380905033</v>
      </c>
      <c r="E17" s="4">
        <f>CORREL('QB Projections'!$G$119:$G$157,'QB Projections'!$J$119:$J$157)</f>
        <v>0.71052593663592667</v>
      </c>
      <c r="F17" s="4">
        <f>CORREL('QB Projections'!$G$158:$G$192,'QB Projections'!$J$158:$J$192)</f>
        <v>0.5934131052365279</v>
      </c>
      <c r="G17" s="4">
        <f>CORREL('QB Projections'!$G$193:$G$225,'QB Projections'!$J$193:$J$225)</f>
        <v>0.39694497104392723</v>
      </c>
      <c r="H17" s="4">
        <f>CORREL('QB Projections'!$G$226:$G$257,'QB Projections'!$J$226:$J$257)</f>
        <v>0.71302776619342645</v>
      </c>
      <c r="I17" s="4">
        <f>CORREL('QB Projections'!$G$258:$G$292,'QB Projections'!$J$258:$J$292)</f>
        <v>0.55734416034603973</v>
      </c>
      <c r="J17" s="4">
        <f>CORREL('QB Projections'!$G$293:$G$325,'QB Projections'!$J$293:$J$325)</f>
        <v>0.4946224969796551</v>
      </c>
      <c r="K17" s="4">
        <f>CORREL('QB Projections'!$G$326:$G$359,'QB Projections'!$J$360:$J$393)</f>
        <v>-0.25555169856240995</v>
      </c>
      <c r="L17" s="4">
        <f>CORREL('QB Projections'!$G$360:$G$393,'QB Projections'!$J$360:$J$393)</f>
        <v>0.24251476527077725</v>
      </c>
      <c r="M17" s="4">
        <f>CORREL('QB Projections'!$G$394:$G$432,'QB Projections'!$J$394:$J$432)</f>
        <v>0.42807350546010392</v>
      </c>
      <c r="N17" s="4">
        <f>CORREL('QB Projections'!$G$433:$G$471,'QB Projections'!$J$433:$J$471)</f>
        <v>0.25132933837051913</v>
      </c>
      <c r="O17" s="4">
        <f>CORREL('QB Projections'!$G$472:$G$510,'QB Projections'!$J$472:$J$510)</f>
        <v>0.51869791084872774</v>
      </c>
      <c r="P17" s="4">
        <f>CORREL('QB Projections'!$G$511:$G$549,'QB Projections'!$J$511:$J$549)</f>
        <v>0.16500927271679131</v>
      </c>
      <c r="Q17" s="4">
        <f>CORREL('QB Projections'!$G$550:$G$588,'QB Projections'!$J$550:$J$588)</f>
        <v>0.53397710338691939</v>
      </c>
    </row>
    <row r="18" spans="1:17" x14ac:dyDescent="0.25">
      <c r="A18" s="4" t="s">
        <v>104</v>
      </c>
      <c r="B18" s="4">
        <f>CORREL('QB Projections'!$G$2:$G$40,'QB Projections'!$K$2:$K$40)</f>
        <v>0.70546804359300508</v>
      </c>
      <c r="C18" s="4">
        <f>CORREL('QB Projections'!$G$41:$G$79,'QB Projections'!$K$41:$K$79)</f>
        <v>0.54374016744309872</v>
      </c>
      <c r="D18" s="4">
        <f>CORREL('QB Projections'!$G$80:$G$118,'QB Projections'!$K$80:$K$118)</f>
        <v>0.40231944773385986</v>
      </c>
      <c r="E18" s="4">
        <f>CORREL('QB Projections'!$G$119:$G$157,'QB Projections'!$K$119:$K$157)</f>
        <v>0.71165163340266313</v>
      </c>
      <c r="F18" s="4">
        <f>CORREL('QB Projections'!$G$158:$G$192,'QB Projections'!$K$158:$K$192)</f>
        <v>0.57583386667481162</v>
      </c>
      <c r="G18" s="4">
        <f>CORREL('QB Projections'!$G$193:$G$225,'QB Projections'!$K$193:$K$225)</f>
        <v>0.38577796836781381</v>
      </c>
      <c r="H18" s="4">
        <f>CORREL('QB Projections'!$G$226:$G$257,'QB Projections'!$K$226:$K$257)</f>
        <v>0.71474471309739962</v>
      </c>
      <c r="I18" s="4">
        <f>CORREL('QB Projections'!$G$258:$G$292,'QB Projections'!$K$258:$K$292)</f>
        <v>0.55838911719448459</v>
      </c>
      <c r="J18" s="4">
        <f>CORREL('QB Projections'!$G$293:$G$325,'QB Projections'!$K$293:$K$325)</f>
        <v>0.54398888265100076</v>
      </c>
      <c r="K18" s="4">
        <f>CORREL('QB Projections'!$G$326:$G$359,'QB Projections'!$K$360:$K$393)</f>
        <v>-0.30327630883229623</v>
      </c>
      <c r="L18" s="4">
        <f>CORREL('QB Projections'!$G$360:$G$393,'QB Projections'!$K$360:$K$393)</f>
        <v>0.19772776305837411</v>
      </c>
      <c r="M18" s="4">
        <f>CORREL('QB Projections'!$G$394:$G$432,'QB Projections'!$K$394:$K$432)</f>
        <v>0.4062421618378757</v>
      </c>
      <c r="N18" s="4">
        <f>CORREL('QB Projections'!$G$433:$G$471,'QB Projections'!$K$433:$K$471)</f>
        <v>0.24781552823442415</v>
      </c>
      <c r="O18" s="4">
        <f>CORREL('QB Projections'!$G$472:$G$510,'QB Projections'!$K$472:$K$510)</f>
        <v>0.52589611942089409</v>
      </c>
      <c r="P18" s="4">
        <f>CORREL('QB Projections'!$G$511:$G$549,'QB Projections'!$K$511:$K$549)</f>
        <v>0.18699723111825811</v>
      </c>
      <c r="Q18" s="4">
        <f>CORREL('QB Projections'!$G$550:$G$588,'QB Projections'!$K$550:$K$588)</f>
        <v>0.52287207616524123</v>
      </c>
    </row>
    <row r="19" spans="1:17" x14ac:dyDescent="0.25">
      <c r="A19" s="4" t="s">
        <v>105</v>
      </c>
      <c r="B19" s="4">
        <f>CORREL('QB Projections'!$G$2:$G$40,'QB Projections'!$L$2:$L$40)</f>
        <v>0.74442412332958319</v>
      </c>
      <c r="C19" s="4">
        <f>CORREL('QB Projections'!$G$41:$G$79,'QB Projections'!$L$41:$L$79)</f>
        <v>0.57445089828893814</v>
      </c>
      <c r="D19" s="4">
        <f>CORREL('QB Projections'!$G$80:$G$118,'QB Projections'!$L$80:$L$118)</f>
        <v>0.48624292093637533</v>
      </c>
      <c r="E19" s="4">
        <f>CORREL('QB Projections'!$G$119:$G$157,'QB Projections'!$L$119:$L$157)</f>
        <v>0.72518165304484927</v>
      </c>
      <c r="F19" s="4">
        <f>CORREL('QB Projections'!$G$158:$G$192,'QB Projections'!$L$158:$L$192)</f>
        <v>0.63012655970067344</v>
      </c>
      <c r="G19" s="4">
        <f>CORREL('QB Projections'!$G$193:$G$225,'QB Projections'!$L$193:$L$225)</f>
        <v>0.52454915553864945</v>
      </c>
      <c r="H19" s="4">
        <f>CORREL('QB Projections'!$G$226:$G$257,'QB Projections'!$L$226:$L$257)</f>
        <v>0.64631976112123946</v>
      </c>
      <c r="I19" s="4">
        <f>CORREL('QB Projections'!$G$258:$G$292,'QB Projections'!$L$258:$L$292)</f>
        <v>0.60884003484761251</v>
      </c>
      <c r="J19" s="4">
        <f>CORREL('QB Projections'!$G$293:$G$325,'QB Projections'!$L$293:$L$325)</f>
        <v>0.60735908191131316</v>
      </c>
      <c r="K19" s="4">
        <f>CORREL('QB Projections'!$G$326:$G$359,'QB Projections'!$L$360:$L$393)</f>
        <v>-0.3126671316562758</v>
      </c>
      <c r="L19" s="4">
        <f>CORREL('QB Projections'!$G$360:$G$393,'QB Projections'!$L$360:$L$393)</f>
        <v>0.18823679198664398</v>
      </c>
      <c r="M19" s="4">
        <f>CORREL('QB Projections'!$G$394:$G$432,'QB Projections'!$L$394:$L$432)</f>
        <v>0.47189586291490221</v>
      </c>
      <c r="N19" s="4">
        <f>CORREL('QB Projections'!$G$433:$G$471,'QB Projections'!$L$433:$L$471)</f>
        <v>0.34540815776741812</v>
      </c>
      <c r="O19" s="4">
        <f>CORREL('QB Projections'!$G$472:$G$510,'QB Projections'!$L$472:$L$510)</f>
        <v>0.53071282101707662</v>
      </c>
      <c r="P19" s="4">
        <f>CORREL('QB Projections'!$G$511:$G$549,'QB Projections'!$L$511:$L$549)</f>
        <v>0.32455936275416325</v>
      </c>
      <c r="Q19" s="4">
        <f>CORREL('QB Projections'!$G$550:$G$588,'QB Projections'!$L$550:$L$588)</f>
        <v>0.61611929823458522</v>
      </c>
    </row>
    <row r="20" spans="1:17" x14ac:dyDescent="0.25">
      <c r="A20" s="4" t="s">
        <v>76</v>
      </c>
      <c r="B20" s="8">
        <f>CORREL('QB Projections'!$G$2:$G$40,'QB Projections'!$M$2:$M$40)</f>
        <v>0.71301860630923775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</row>
    <row r="21" spans="1:17" x14ac:dyDescent="0.25">
      <c r="A21" s="4" t="s">
        <v>77</v>
      </c>
      <c r="B21" s="9"/>
      <c r="C21" s="8">
        <f>CORREL('QB Projections'!$G$41:$G$79,'QB Projections'!$N$41:$N$79)</f>
        <v>0.64924175515258353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</row>
    <row r="22" spans="1:17" x14ac:dyDescent="0.25">
      <c r="A22" s="4" t="s">
        <v>78</v>
      </c>
      <c r="B22" s="9"/>
      <c r="C22" s="9"/>
      <c r="D22" s="8">
        <f>CORREL('QB Projections'!$G$80:$G$118,'QB Projections'!$O$80:$O$118)</f>
        <v>0.61392005615406509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</row>
    <row r="23" spans="1:17" x14ac:dyDescent="0.25">
      <c r="A23" s="4" t="s">
        <v>79</v>
      </c>
      <c r="B23" s="9"/>
      <c r="C23" s="9"/>
      <c r="D23" s="9"/>
      <c r="E23" s="8">
        <f>CORREL('QB Projections'!$G$119:$G$157,'QB Projections'!$P$119:$P$157)</f>
        <v>0.7548236887689157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</row>
    <row r="24" spans="1:17" x14ac:dyDescent="0.25">
      <c r="A24" s="4" t="s">
        <v>80</v>
      </c>
      <c r="B24" s="9"/>
      <c r="C24" s="9"/>
      <c r="D24" s="9"/>
      <c r="E24" s="9"/>
      <c r="F24" s="8">
        <f>CORREL('QB Projections'!$G$158:$G$192,'QB Projections'!$Q$158:$Q$192)</f>
        <v>0.67583170021557315</v>
      </c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</row>
    <row r="25" spans="1:17" x14ac:dyDescent="0.25">
      <c r="A25" s="4" t="s">
        <v>81</v>
      </c>
      <c r="B25" s="9"/>
      <c r="C25" s="9"/>
      <c r="D25" s="9"/>
      <c r="E25" s="9"/>
      <c r="F25" s="9"/>
      <c r="G25" s="8">
        <f>CORREL('QB Projections'!$G$193:$G$225,'QB Projections'!$R$193:$R$225)</f>
        <v>0.64171718477753814</v>
      </c>
      <c r="H25" s="22"/>
      <c r="I25" s="22"/>
      <c r="J25" s="22"/>
      <c r="K25" s="22"/>
      <c r="L25" s="22"/>
      <c r="M25" s="22"/>
      <c r="N25" s="22"/>
      <c r="O25" s="22"/>
      <c r="P25" s="22"/>
      <c r="Q25" s="22"/>
    </row>
    <row r="26" spans="1:17" x14ac:dyDescent="0.25">
      <c r="A26" s="4" t="s">
        <v>82</v>
      </c>
      <c r="B26" s="9"/>
      <c r="C26" s="9"/>
      <c r="D26" s="9"/>
      <c r="E26" s="9"/>
      <c r="F26" s="9"/>
      <c r="G26" s="9"/>
      <c r="H26" s="8">
        <f>CORREL('QB Projections'!$G$226:$G$257,'QB Projections'!$S$226:$S$257)</f>
        <v>0.77368686921909413</v>
      </c>
      <c r="I26" s="22"/>
      <c r="J26" s="22"/>
      <c r="K26" s="22"/>
      <c r="L26" s="22"/>
      <c r="M26" s="22"/>
      <c r="N26" s="22"/>
      <c r="O26" s="22"/>
      <c r="P26" s="22"/>
      <c r="Q26" s="22"/>
    </row>
    <row r="27" spans="1:17" x14ac:dyDescent="0.25">
      <c r="A27" s="4" t="s">
        <v>83</v>
      </c>
      <c r="B27" s="9"/>
      <c r="C27" s="9"/>
      <c r="D27" s="9"/>
      <c r="E27" s="9"/>
      <c r="F27" s="9"/>
      <c r="G27" s="9"/>
      <c r="H27" s="9"/>
      <c r="I27" s="8">
        <f>CORREL('QB Projections'!$G$258:$G$292,'QB Projections'!$T$258:$T$292)</f>
        <v>0.66948790098037403</v>
      </c>
      <c r="J27" s="22"/>
      <c r="K27" s="22"/>
      <c r="L27" s="22"/>
      <c r="M27" s="22"/>
      <c r="N27" s="22"/>
      <c r="O27" s="22"/>
      <c r="P27" s="22"/>
      <c r="Q27" s="22"/>
    </row>
    <row r="28" spans="1:17" x14ac:dyDescent="0.25">
      <c r="A28" s="4" t="s">
        <v>84</v>
      </c>
      <c r="B28" s="9"/>
      <c r="C28" s="9"/>
      <c r="D28" s="9"/>
      <c r="E28" s="9"/>
      <c r="F28" s="9"/>
      <c r="G28" s="9"/>
      <c r="H28" s="9"/>
      <c r="I28" s="9"/>
      <c r="J28" s="8">
        <f>CORREL('QB Projections'!$G$293:$G$325,'QB Projections'!$U$293:$U$325)</f>
        <v>0.69334587853849328</v>
      </c>
      <c r="K28" s="22"/>
      <c r="L28" s="22"/>
      <c r="M28" s="22"/>
      <c r="N28" s="22"/>
      <c r="O28" s="22"/>
      <c r="P28" s="22"/>
      <c r="Q28" s="22"/>
    </row>
    <row r="29" spans="1:17" x14ac:dyDescent="0.25">
      <c r="A29" s="4" t="s">
        <v>85</v>
      </c>
      <c r="B29" s="9"/>
      <c r="C29" s="9"/>
      <c r="D29" s="9"/>
      <c r="E29" s="9"/>
      <c r="F29" s="9"/>
      <c r="G29" s="9"/>
      <c r="H29" s="9"/>
      <c r="I29" s="9"/>
      <c r="J29" s="9"/>
      <c r="K29" s="8">
        <f>CORREL('QB Projections'!$G$326:$G$359,'QB Projections'!$V$360:$V$393)</f>
        <v>-0.26806565915423181</v>
      </c>
      <c r="L29" s="22"/>
      <c r="M29" s="22"/>
      <c r="N29" s="22"/>
      <c r="O29" s="22"/>
      <c r="P29" s="22"/>
      <c r="Q29" s="22"/>
    </row>
    <row r="30" spans="1:17" x14ac:dyDescent="0.25">
      <c r="A30" s="4" t="s">
        <v>86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8">
        <f>CORREL('QB Projections'!$G$360:$G$393,'QB Projections'!$W$360:$W$393)</f>
        <v>0.44872817055012904</v>
      </c>
      <c r="M30" s="22"/>
      <c r="N30" s="22"/>
      <c r="O30" s="22"/>
      <c r="P30" s="22"/>
      <c r="Q30" s="22"/>
    </row>
    <row r="31" spans="1:17" x14ac:dyDescent="0.25">
      <c r="A31" s="4" t="s">
        <v>87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8">
        <f>CORREL('QB Projections'!$G$394:$G$432,'QB Projections'!$X$394:$X$432)</f>
        <v>0.77479455804007069</v>
      </c>
      <c r="N31" s="22"/>
      <c r="O31" s="22"/>
      <c r="P31" s="22"/>
      <c r="Q31" s="22"/>
    </row>
    <row r="32" spans="1:17" x14ac:dyDescent="0.25">
      <c r="A32" s="4" t="s">
        <v>88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8">
        <f>CORREL('QB Projections'!$G$433:$G$471,'QB Projections'!$Y$433:$Y$471)</f>
        <v>0.68738260963204456</v>
      </c>
      <c r="O32" s="22"/>
      <c r="P32" s="22"/>
      <c r="Q32" s="22"/>
    </row>
    <row r="33" spans="1:17" x14ac:dyDescent="0.25">
      <c r="A33" s="4" t="s">
        <v>89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8">
        <f>CORREL('QB Projections'!$G$472:$G$510,'QB Projections'!$Z$472:$Z$510)</f>
        <v>0.75692554247251276</v>
      </c>
      <c r="P33" s="22"/>
      <c r="Q33" s="22"/>
    </row>
    <row r="34" spans="1:17" x14ac:dyDescent="0.25">
      <c r="A34" s="4" t="s">
        <v>90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8">
        <f>CORREL('QB Projections'!$G$511:$G$549,'QB Projections'!$AA$511:$AA$549)</f>
        <v>0.66208239170728023</v>
      </c>
      <c r="Q34" s="22"/>
    </row>
    <row r="35" spans="1:17" x14ac:dyDescent="0.25">
      <c r="A35" s="4" t="s">
        <v>91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8">
        <f>CORREL('QB Projections'!$G$550:$G$588,'QB Projections'!$AB$550:$AB$588)</f>
        <v>0.82537366027912662</v>
      </c>
    </row>
    <row r="38" spans="1:17" x14ac:dyDescent="0.25">
      <c r="A38" s="4" t="s">
        <v>112</v>
      </c>
      <c r="B38" s="5" t="s">
        <v>113</v>
      </c>
      <c r="C38" s="5" t="s">
        <v>114</v>
      </c>
    </row>
    <row r="39" spans="1:17" x14ac:dyDescent="0.25">
      <c r="A39" s="4" t="s">
        <v>76</v>
      </c>
      <c r="B39" s="5">
        <f>AVERAGE('QB Projections'!AC2:AC40)</f>
        <v>4.0828290598290602</v>
      </c>
      <c r="C39" s="5">
        <f>(($B$59)^(-ABS(B39)))</f>
        <v>0.79499505103296364</v>
      </c>
      <c r="G39" t="s">
        <v>121</v>
      </c>
      <c r="H39" t="s">
        <v>119</v>
      </c>
      <c r="I39" t="s">
        <v>120</v>
      </c>
    </row>
    <row r="40" spans="1:17" x14ac:dyDescent="0.25">
      <c r="A40" s="4" t="s">
        <v>77</v>
      </c>
      <c r="B40" s="5">
        <f>AVERAGE('QB Projections'!AC41:AC79)</f>
        <v>4.9740537240537233</v>
      </c>
      <c r="C40" s="5">
        <f t="shared" ref="C40:C53" si="1">(($B$59)^(-ABS(B40)))</f>
        <v>0.75616290455409818</v>
      </c>
      <c r="D40" s="16"/>
      <c r="G40">
        <v>1</v>
      </c>
      <c r="H40">
        <f>VLOOKUP(G40,'QB Projections'!$A$1:$B$588,2,FALSE)</f>
        <v>2</v>
      </c>
      <c r="I40">
        <f t="shared" ref="I40:I54" si="2">H41-1</f>
        <v>40</v>
      </c>
    </row>
    <row r="41" spans="1:17" x14ac:dyDescent="0.25">
      <c r="A41" s="4" t="s">
        <v>78</v>
      </c>
      <c r="B41" s="5">
        <f>AVERAGE('QB Projections'!AC80:AC118)</f>
        <v>5.0526236263736299</v>
      </c>
      <c r="C41" s="5">
        <f t="shared" si="1"/>
        <v>0.75283184679095239</v>
      </c>
      <c r="D41" s="16"/>
      <c r="G41">
        <v>2</v>
      </c>
      <c r="H41">
        <f>VLOOKUP(G41,'QB Projections'!$A$1:$B$588,2,FALSE)</f>
        <v>41</v>
      </c>
      <c r="I41">
        <f t="shared" si="2"/>
        <v>79</v>
      </c>
    </row>
    <row r="42" spans="1:17" x14ac:dyDescent="0.25">
      <c r="A42" s="4" t="s">
        <v>79</v>
      </c>
      <c r="B42" s="5">
        <f>AVERAGE('QB Projections'!AC119:AC157)</f>
        <v>3.7435612535612544</v>
      </c>
      <c r="C42" s="5">
        <f t="shared" si="1"/>
        <v>0.81029613668571043</v>
      </c>
      <c r="D42" s="16"/>
      <c r="G42">
        <v>3</v>
      </c>
      <c r="H42">
        <f>VLOOKUP(G42,'QB Projections'!$A$1:$B$588,2,FALSE)</f>
        <v>80</v>
      </c>
      <c r="I42">
        <f t="shared" si="2"/>
        <v>118</v>
      </c>
    </row>
    <row r="43" spans="1:17" x14ac:dyDescent="0.25">
      <c r="A43" s="4" t="s">
        <v>80</v>
      </c>
      <c r="B43" s="5">
        <f>AVERAGE('QB Projections'!AC158:AC192)</f>
        <v>5.8481936507936503</v>
      </c>
      <c r="C43" s="5">
        <f t="shared" si="1"/>
        <v>0.71991834373872621</v>
      </c>
      <c r="D43" s="16"/>
      <c r="G43">
        <v>4</v>
      </c>
      <c r="H43">
        <f>VLOOKUP(G43,'QB Projections'!$A$1:$B$588,2,FALSE)</f>
        <v>119</v>
      </c>
      <c r="I43">
        <f t="shared" si="2"/>
        <v>157</v>
      </c>
    </row>
    <row r="44" spans="1:17" x14ac:dyDescent="0.25">
      <c r="A44" s="4" t="s">
        <v>81</v>
      </c>
      <c r="B44" s="5">
        <f>AVERAGE('QB Projections'!AC193:AC225)</f>
        <v>6.2933939393939315</v>
      </c>
      <c r="C44" s="5">
        <f t="shared" si="1"/>
        <v>0.70213199975427099</v>
      </c>
      <c r="D44" s="16"/>
      <c r="G44">
        <v>5</v>
      </c>
      <c r="H44">
        <f>VLOOKUP(G44,'QB Projections'!$A$1:$B$588,2,FALSE)</f>
        <v>158</v>
      </c>
      <c r="I44">
        <f t="shared" si="2"/>
        <v>192</v>
      </c>
    </row>
    <row r="45" spans="1:17" x14ac:dyDescent="0.25">
      <c r="A45" s="4" t="s">
        <v>82</v>
      </c>
      <c r="B45" s="5">
        <f>AVERAGE('QB Projections'!AC226:AC257)</f>
        <v>5.4176467803030288</v>
      </c>
      <c r="C45" s="5">
        <f t="shared" si="1"/>
        <v>0.73754770709377437</v>
      </c>
      <c r="D45" s="16"/>
      <c r="G45">
        <v>6</v>
      </c>
      <c r="H45">
        <f>VLOOKUP(G45,'QB Projections'!$A$1:$B$588,2,FALSE)</f>
        <v>193</v>
      </c>
      <c r="I45">
        <f t="shared" si="2"/>
        <v>225</v>
      </c>
    </row>
    <row r="46" spans="1:17" x14ac:dyDescent="0.25">
      <c r="A46" s="4" t="s">
        <v>83</v>
      </c>
      <c r="B46" s="5">
        <f>AVERAGE('QB Projections'!AC258:AC292)</f>
        <v>5.8726227106227071</v>
      </c>
      <c r="C46" s="5">
        <f t="shared" si="1"/>
        <v>0.71893078969578772</v>
      </c>
      <c r="D46" s="16"/>
      <c r="G46">
        <v>7</v>
      </c>
      <c r="H46">
        <f>VLOOKUP(G46,'QB Projections'!$A$1:$B$588,2,FALSE)</f>
        <v>226</v>
      </c>
      <c r="I46">
        <f t="shared" si="2"/>
        <v>257</v>
      </c>
    </row>
    <row r="47" spans="1:17" x14ac:dyDescent="0.25">
      <c r="A47" s="4" t="s">
        <v>84</v>
      </c>
      <c r="B47" s="5">
        <f>AVERAGE('QB Projections'!AC293:AC325)</f>
        <v>5.8342557442557386</v>
      </c>
      <c r="C47" s="5">
        <f t="shared" si="1"/>
        <v>0.72048239657644131</v>
      </c>
      <c r="D47" s="16"/>
      <c r="G47">
        <v>8</v>
      </c>
      <c r="H47">
        <f>VLOOKUP(G47,'QB Projections'!$A$1:$B$588,2,FALSE)</f>
        <v>258</v>
      </c>
      <c r="I47">
        <f t="shared" si="2"/>
        <v>292</v>
      </c>
    </row>
    <row r="48" spans="1:17" x14ac:dyDescent="0.25">
      <c r="A48" s="4" t="s">
        <v>85</v>
      </c>
      <c r="B48" s="5">
        <f>AVERAGE('QB Projections'!AC326:AC359)</f>
        <v>3.3239271708683527</v>
      </c>
      <c r="C48" s="5">
        <f t="shared" si="1"/>
        <v>0.82962978389901954</v>
      </c>
      <c r="D48" s="16"/>
      <c r="G48">
        <v>9</v>
      </c>
      <c r="H48">
        <f>VLOOKUP(G48,'QB Projections'!$A$1:$B$588,2,FALSE)</f>
        <v>293</v>
      </c>
      <c r="I48">
        <f t="shared" si="2"/>
        <v>325</v>
      </c>
    </row>
    <row r="49" spans="1:9" x14ac:dyDescent="0.25">
      <c r="A49" s="4" t="s">
        <v>86</v>
      </c>
      <c r="B49" s="5">
        <f>AVERAGE('QB Projections'!AC360:AC393)</f>
        <v>5.8883590686274463</v>
      </c>
      <c r="C49" s="5">
        <f t="shared" si="1"/>
        <v>0.71829535893362462</v>
      </c>
      <c r="D49" s="16"/>
      <c r="G49">
        <v>10</v>
      </c>
      <c r="H49">
        <f>VLOOKUP(G49,'QB Projections'!$A$1:$B$588,2,FALSE)</f>
        <v>326</v>
      </c>
      <c r="I49">
        <f t="shared" si="2"/>
        <v>359</v>
      </c>
    </row>
    <row r="50" spans="1:9" x14ac:dyDescent="0.25">
      <c r="A50" s="4" t="s">
        <v>87</v>
      </c>
      <c r="B50" s="5">
        <f>AVERAGE('QB Projections'!AC394:AC432)</f>
        <v>7.2624981146304686</v>
      </c>
      <c r="C50" s="5">
        <f t="shared" si="1"/>
        <v>0.66491965676835119</v>
      </c>
      <c r="D50" s="16"/>
      <c r="G50">
        <v>11</v>
      </c>
      <c r="H50">
        <f>VLOOKUP(G50,'QB Projections'!$A$1:$B$588,2,FALSE)</f>
        <v>360</v>
      </c>
      <c r="I50">
        <f t="shared" si="2"/>
        <v>393</v>
      </c>
    </row>
    <row r="51" spans="1:9" x14ac:dyDescent="0.25">
      <c r="A51" s="4" t="s">
        <v>88</v>
      </c>
      <c r="B51" s="5">
        <f>AVERAGE('QB Projections'!AC433:AC471)</f>
        <v>6.5222708228590509</v>
      </c>
      <c r="C51" s="5">
        <f t="shared" si="1"/>
        <v>0.69315977988809097</v>
      </c>
      <c r="D51" s="16"/>
      <c r="G51">
        <v>12</v>
      </c>
      <c r="H51">
        <f>VLOOKUP(G51,'QB Projections'!$A$1:$B$588,2,FALSE)</f>
        <v>394</v>
      </c>
      <c r="I51">
        <f t="shared" si="2"/>
        <v>432</v>
      </c>
    </row>
    <row r="52" spans="1:9" x14ac:dyDescent="0.25">
      <c r="A52" s="4" t="s">
        <v>89</v>
      </c>
      <c r="B52" s="5">
        <f>AVERAGE('QB Projections'!AC472:AC510)</f>
        <v>6.9252586594691801</v>
      </c>
      <c r="C52" s="5">
        <f t="shared" si="1"/>
        <v>0.67763997257479669</v>
      </c>
      <c r="D52" s="16"/>
      <c r="G52">
        <v>13</v>
      </c>
      <c r="H52">
        <f>VLOOKUP(G52,'QB Projections'!$A$1:$B$588,2,FALSE)</f>
        <v>433</v>
      </c>
      <c r="I52">
        <f t="shared" si="2"/>
        <v>471</v>
      </c>
    </row>
    <row r="53" spans="1:9" x14ac:dyDescent="0.25">
      <c r="A53" s="4" t="s">
        <v>90</v>
      </c>
      <c r="B53" s="5">
        <f>AVERAGE('QB Projections'!AC511:AC549)</f>
        <v>8.5569784075573523</v>
      </c>
      <c r="C53" s="5">
        <f t="shared" si="1"/>
        <v>0.61827151913746969</v>
      </c>
      <c r="D53" s="16"/>
      <c r="G53">
        <v>14</v>
      </c>
      <c r="H53">
        <f>VLOOKUP(G53,'QB Projections'!$A$1:$B$588,2,FALSE)</f>
        <v>472</v>
      </c>
      <c r="I53">
        <f t="shared" si="2"/>
        <v>510</v>
      </c>
    </row>
    <row r="54" spans="1:9" x14ac:dyDescent="0.25">
      <c r="A54" s="17" t="s">
        <v>91</v>
      </c>
      <c r="B54" s="5">
        <f>AVERAGE('QB Projections'!AC550:AC588)</f>
        <v>9.1533516483516486</v>
      </c>
      <c r="C54" s="5">
        <f>(($B$59)^(-ABS(B54)))</f>
        <v>0.59789594678406022</v>
      </c>
      <c r="D54" s="16"/>
      <c r="G54">
        <v>15</v>
      </c>
      <c r="H54">
        <f>VLOOKUP(G54,'QB Projections'!$A$1:$B$588,2,FALSE)</f>
        <v>511</v>
      </c>
      <c r="I54">
        <f t="shared" si="2"/>
        <v>549</v>
      </c>
    </row>
    <row r="55" spans="1:9" x14ac:dyDescent="0.25">
      <c r="A55" s="18"/>
      <c r="B55" s="13"/>
      <c r="C55" s="13"/>
      <c r="D55" s="6"/>
      <c r="G55">
        <v>16</v>
      </c>
      <c r="H55">
        <f>VLOOKUP(G55,'QB Projections'!$A$1:$B$588,2,FALSE)</f>
        <v>550</v>
      </c>
      <c r="I55">
        <v>588</v>
      </c>
    </row>
    <row r="56" spans="1:9" x14ac:dyDescent="0.25">
      <c r="A56" s="19" t="s">
        <v>115</v>
      </c>
      <c r="B56" s="15">
        <f>AVERAGE(B39:B54)</f>
        <v>5.9219890238468889</v>
      </c>
      <c r="C56" s="20">
        <f>(($B$59)^(-ABS(B56)))</f>
        <v>0.71693927056463247</v>
      </c>
    </row>
    <row r="59" spans="1:9" x14ac:dyDescent="0.25">
      <c r="A59" s="4" t="s">
        <v>116</v>
      </c>
      <c r="B59" s="4">
        <v>1.0578000000000001</v>
      </c>
    </row>
  </sheetData>
  <mergeCells count="5">
    <mergeCell ref="L6:N6"/>
    <mergeCell ref="L3:N3"/>
    <mergeCell ref="L4:N4"/>
    <mergeCell ref="L5:N5"/>
    <mergeCell ref="L2:N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88"/>
  <sheetViews>
    <sheetView topLeftCell="B550" workbookViewId="0">
      <selection activeCell="H589" sqref="H589"/>
    </sheetView>
  </sheetViews>
  <sheetFormatPr defaultRowHeight="15" x14ac:dyDescent="0.25"/>
  <cols>
    <col min="5" max="5" width="18.28515625" bestFit="1" customWidth="1"/>
  </cols>
  <sheetData>
    <row r="1" spans="1:29" x14ac:dyDescent="0.25">
      <c r="A1" t="s">
        <v>2</v>
      </c>
      <c r="B1">
        <v>1</v>
      </c>
      <c r="C1" t="s">
        <v>75</v>
      </c>
      <c r="D1" t="s">
        <v>74</v>
      </c>
      <c r="E1" t="s">
        <v>0</v>
      </c>
      <c r="F1" t="s">
        <v>1</v>
      </c>
      <c r="G1" t="s">
        <v>92</v>
      </c>
      <c r="H1" s="1">
        <v>41435</v>
      </c>
      <c r="I1" s="1">
        <v>41495</v>
      </c>
      <c r="J1" s="1">
        <v>41502</v>
      </c>
      <c r="K1" s="1">
        <v>41509</v>
      </c>
      <c r="L1" s="1">
        <v>41516</v>
      </c>
      <c r="M1" s="1">
        <v>41523</v>
      </c>
      <c r="N1" s="1">
        <v>41530</v>
      </c>
      <c r="O1" s="1">
        <v>41537</v>
      </c>
      <c r="P1" s="1">
        <v>41544</v>
      </c>
      <c r="Q1" s="1">
        <v>41551</v>
      </c>
      <c r="R1" s="1">
        <v>41558</v>
      </c>
      <c r="S1" s="1">
        <v>41565</v>
      </c>
      <c r="T1" s="1">
        <v>41572</v>
      </c>
      <c r="U1" s="1">
        <v>41579</v>
      </c>
      <c r="V1" s="1">
        <v>41586</v>
      </c>
      <c r="W1" s="1">
        <v>41593</v>
      </c>
      <c r="X1" s="1">
        <v>41600</v>
      </c>
      <c r="Y1" s="1">
        <v>41607</v>
      </c>
      <c r="Z1" s="1">
        <v>41614</v>
      </c>
      <c r="AA1" s="1">
        <v>41621</v>
      </c>
      <c r="AB1" s="1">
        <v>41628</v>
      </c>
      <c r="AC1" t="s">
        <v>106</v>
      </c>
    </row>
    <row r="2" spans="1:29" x14ac:dyDescent="0.25">
      <c r="A2">
        <v>1</v>
      </c>
      <c r="B2">
        <v>2</v>
      </c>
      <c r="C2" t="str">
        <f t="shared" ref="C2:C65" si="0">D2&amp;"-"&amp;A2</f>
        <v>1428-1</v>
      </c>
      <c r="D2">
        <v>1428</v>
      </c>
      <c r="E2" t="s">
        <v>3</v>
      </c>
      <c r="F2" t="s">
        <v>4</v>
      </c>
      <c r="G2">
        <v>18.420000000000002</v>
      </c>
      <c r="H2">
        <v>13.6</v>
      </c>
      <c r="I2">
        <v>14.1</v>
      </c>
      <c r="J2">
        <v>14.2</v>
      </c>
      <c r="K2">
        <v>14.2</v>
      </c>
      <c r="L2">
        <v>14.3</v>
      </c>
      <c r="M2">
        <v>14.2</v>
      </c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>
        <f>VAR(H2:M2)</f>
        <v>6.4000000000000057E-2</v>
      </c>
    </row>
    <row r="3" spans="1:29" x14ac:dyDescent="0.25">
      <c r="A3">
        <v>1</v>
      </c>
      <c r="B3">
        <v>3</v>
      </c>
      <c r="C3" t="str">
        <f t="shared" si="0"/>
        <v>1575-1</v>
      </c>
      <c r="D3">
        <v>1575</v>
      </c>
      <c r="E3" t="s">
        <v>5</v>
      </c>
      <c r="F3" t="s">
        <v>6</v>
      </c>
      <c r="G3">
        <v>1.72</v>
      </c>
      <c r="H3">
        <v>11.5</v>
      </c>
      <c r="I3">
        <v>3.5</v>
      </c>
      <c r="J3">
        <v>1.4</v>
      </c>
      <c r="K3">
        <v>0.3</v>
      </c>
      <c r="L3">
        <v>0.4</v>
      </c>
      <c r="M3">
        <v>0.4</v>
      </c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>
        <f t="shared" ref="AC3:AC40" si="1">VAR(H3:M3)</f>
        <v>19.16566666666667</v>
      </c>
    </row>
    <row r="4" spans="1:29" x14ac:dyDescent="0.25">
      <c r="A4">
        <v>1</v>
      </c>
      <c r="B4">
        <v>4</v>
      </c>
      <c r="C4" t="str">
        <f t="shared" si="0"/>
        <v>2330-1</v>
      </c>
      <c r="D4">
        <v>2330</v>
      </c>
      <c r="E4" t="s">
        <v>7</v>
      </c>
      <c r="F4" t="s">
        <v>8</v>
      </c>
      <c r="G4">
        <v>17.54</v>
      </c>
      <c r="H4">
        <v>20.8</v>
      </c>
      <c r="I4">
        <v>20.399999999999999</v>
      </c>
      <c r="J4">
        <v>20.399999999999999</v>
      </c>
      <c r="K4">
        <v>19.600000000000001</v>
      </c>
      <c r="L4">
        <v>19.100000000000001</v>
      </c>
      <c r="M4">
        <v>18.7</v>
      </c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>
        <f t="shared" si="1"/>
        <v>0.6906666666666661</v>
      </c>
    </row>
    <row r="5" spans="1:29" x14ac:dyDescent="0.25">
      <c r="A5">
        <v>1</v>
      </c>
      <c r="B5">
        <v>5</v>
      </c>
      <c r="C5" t="str">
        <f t="shared" si="0"/>
        <v>2549-1</v>
      </c>
      <c r="D5">
        <v>2549</v>
      </c>
      <c r="E5" t="s">
        <v>9</v>
      </c>
      <c r="F5" t="s">
        <v>10</v>
      </c>
      <c r="G5">
        <v>17.88</v>
      </c>
      <c r="H5">
        <v>18.399999999999999</v>
      </c>
      <c r="I5">
        <v>19.2</v>
      </c>
      <c r="J5">
        <v>19.2</v>
      </c>
      <c r="K5">
        <v>18.8</v>
      </c>
      <c r="L5">
        <v>19.100000000000001</v>
      </c>
      <c r="M5">
        <v>18.8</v>
      </c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>
        <f t="shared" si="1"/>
        <v>9.7666666666666846E-2</v>
      </c>
    </row>
    <row r="6" spans="1:29" x14ac:dyDescent="0.25">
      <c r="A6">
        <v>1</v>
      </c>
      <c r="B6">
        <v>6</v>
      </c>
      <c r="C6" t="str">
        <f t="shared" si="0"/>
        <v>2580-1</v>
      </c>
      <c r="D6">
        <v>2580</v>
      </c>
      <c r="E6" t="s">
        <v>11</v>
      </c>
      <c r="F6" t="s">
        <v>12</v>
      </c>
      <c r="G6">
        <v>21.56</v>
      </c>
      <c r="H6">
        <v>21.2</v>
      </c>
      <c r="I6">
        <v>20.100000000000001</v>
      </c>
      <c r="J6">
        <v>19.8</v>
      </c>
      <c r="K6">
        <v>19.600000000000001</v>
      </c>
      <c r="L6">
        <v>20</v>
      </c>
      <c r="M6">
        <v>19.899999999999999</v>
      </c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>
        <f t="shared" si="1"/>
        <v>0.31999999999999945</v>
      </c>
    </row>
    <row r="7" spans="1:29" x14ac:dyDescent="0.25">
      <c r="A7">
        <v>1</v>
      </c>
      <c r="B7">
        <v>7</v>
      </c>
      <c r="C7" t="str">
        <f t="shared" si="0"/>
        <v>4459-1</v>
      </c>
      <c r="D7">
        <v>4459</v>
      </c>
      <c r="E7" t="s">
        <v>15</v>
      </c>
      <c r="F7" t="s">
        <v>16</v>
      </c>
      <c r="G7">
        <v>15.88</v>
      </c>
      <c r="H7">
        <v>10.4</v>
      </c>
      <c r="I7">
        <v>10.199999999999999</v>
      </c>
      <c r="J7">
        <v>10.3</v>
      </c>
      <c r="K7">
        <v>9.8000000000000007</v>
      </c>
      <c r="L7">
        <v>9.6999999999999993</v>
      </c>
      <c r="M7">
        <v>9.9</v>
      </c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>
        <f t="shared" si="1"/>
        <v>8.3000000000000101E-2</v>
      </c>
    </row>
    <row r="8" spans="1:29" x14ac:dyDescent="0.25">
      <c r="A8">
        <v>1</v>
      </c>
      <c r="B8">
        <v>8</v>
      </c>
      <c r="C8" t="str">
        <f t="shared" si="0"/>
        <v>5209-1</v>
      </c>
      <c r="D8">
        <v>5209</v>
      </c>
      <c r="E8" t="s">
        <v>18</v>
      </c>
      <c r="F8" t="s">
        <v>19</v>
      </c>
      <c r="G8">
        <v>23.48</v>
      </c>
      <c r="H8">
        <v>16.5</v>
      </c>
      <c r="I8">
        <v>16.399999999999999</v>
      </c>
      <c r="J8">
        <v>16.600000000000001</v>
      </c>
      <c r="K8">
        <v>16.399999999999999</v>
      </c>
      <c r="L8">
        <v>16.3</v>
      </c>
      <c r="M8">
        <v>16</v>
      </c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>
        <f t="shared" si="1"/>
        <v>4.2666666666666742E-2</v>
      </c>
    </row>
    <row r="9" spans="1:29" x14ac:dyDescent="0.25">
      <c r="A9">
        <v>1</v>
      </c>
      <c r="B9">
        <v>9</v>
      </c>
      <c r="C9" t="str">
        <f t="shared" si="0"/>
        <v>5526-1</v>
      </c>
      <c r="D9">
        <v>5526</v>
      </c>
      <c r="E9" t="s">
        <v>20</v>
      </c>
      <c r="F9" t="s">
        <v>13</v>
      </c>
      <c r="G9">
        <v>12.52</v>
      </c>
      <c r="H9">
        <v>18.399999999999999</v>
      </c>
      <c r="I9">
        <v>16.7</v>
      </c>
      <c r="J9">
        <v>16.8</v>
      </c>
      <c r="K9">
        <v>16.399999999999999</v>
      </c>
      <c r="L9">
        <v>16.899999999999999</v>
      </c>
      <c r="M9">
        <v>16.8</v>
      </c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>
        <f t="shared" si="1"/>
        <v>0.49999999999999967</v>
      </c>
    </row>
    <row r="10" spans="1:29" x14ac:dyDescent="0.25">
      <c r="A10">
        <v>1</v>
      </c>
      <c r="B10">
        <v>10</v>
      </c>
      <c r="C10" t="str">
        <f t="shared" si="0"/>
        <v>5529-1</v>
      </c>
      <c r="D10">
        <v>5529</v>
      </c>
      <c r="E10" t="s">
        <v>21</v>
      </c>
      <c r="F10" t="s">
        <v>22</v>
      </c>
      <c r="G10">
        <v>13.04</v>
      </c>
      <c r="H10">
        <v>15.4</v>
      </c>
      <c r="I10">
        <v>15.2</v>
      </c>
      <c r="J10">
        <v>15.6</v>
      </c>
      <c r="K10">
        <v>14.7</v>
      </c>
      <c r="L10">
        <v>14.5</v>
      </c>
      <c r="M10">
        <v>14.3</v>
      </c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>
        <f t="shared" si="1"/>
        <v>0.2749999999999998</v>
      </c>
    </row>
    <row r="11" spans="1:29" x14ac:dyDescent="0.25">
      <c r="A11">
        <v>1</v>
      </c>
      <c r="B11">
        <v>11</v>
      </c>
      <c r="C11" t="str">
        <f t="shared" si="0"/>
        <v>5536-1</v>
      </c>
      <c r="D11">
        <v>5536</v>
      </c>
      <c r="E11" t="s">
        <v>23</v>
      </c>
      <c r="F11" t="s">
        <v>24</v>
      </c>
      <c r="G11">
        <v>18.2</v>
      </c>
      <c r="H11">
        <v>13.3</v>
      </c>
      <c r="I11">
        <v>13.6</v>
      </c>
      <c r="J11">
        <v>13.6</v>
      </c>
      <c r="K11">
        <v>13.8</v>
      </c>
      <c r="L11">
        <v>13.5</v>
      </c>
      <c r="M11">
        <v>13.5</v>
      </c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>
        <f t="shared" si="1"/>
        <v>2.6999999999999986E-2</v>
      </c>
    </row>
    <row r="12" spans="1:29" x14ac:dyDescent="0.25">
      <c r="A12">
        <v>1</v>
      </c>
      <c r="B12">
        <v>12</v>
      </c>
      <c r="C12" t="str">
        <f t="shared" si="0"/>
        <v>5615-1</v>
      </c>
      <c r="D12">
        <v>5615</v>
      </c>
      <c r="E12" t="s">
        <v>25</v>
      </c>
      <c r="F12" t="s">
        <v>26</v>
      </c>
      <c r="G12">
        <v>14.44</v>
      </c>
      <c r="H12">
        <v>12</v>
      </c>
      <c r="I12">
        <v>11.9</v>
      </c>
      <c r="J12">
        <v>12.1</v>
      </c>
      <c r="K12">
        <v>12.4</v>
      </c>
      <c r="L12">
        <v>11.9</v>
      </c>
      <c r="M12">
        <v>12</v>
      </c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>
        <f t="shared" si="1"/>
        <v>3.4999999999999996E-2</v>
      </c>
    </row>
    <row r="13" spans="1:29" x14ac:dyDescent="0.25">
      <c r="A13">
        <v>1</v>
      </c>
      <c r="B13">
        <v>13</v>
      </c>
      <c r="C13" t="str">
        <f t="shared" si="0"/>
        <v>8416-1</v>
      </c>
      <c r="D13">
        <v>8416</v>
      </c>
      <c r="E13" t="s">
        <v>27</v>
      </c>
      <c r="F13" t="s">
        <v>28</v>
      </c>
      <c r="G13">
        <v>17.739999999999998</v>
      </c>
      <c r="H13">
        <v>12.6</v>
      </c>
      <c r="I13">
        <v>12.5</v>
      </c>
      <c r="J13">
        <v>12.1</v>
      </c>
      <c r="K13">
        <v>12.8</v>
      </c>
      <c r="L13">
        <v>13.2</v>
      </c>
      <c r="M13">
        <v>13.6</v>
      </c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>
        <f t="shared" si="1"/>
        <v>0.28399999999999992</v>
      </c>
    </row>
    <row r="14" spans="1:29" x14ac:dyDescent="0.25">
      <c r="A14">
        <v>1</v>
      </c>
      <c r="B14">
        <v>14</v>
      </c>
      <c r="C14" t="str">
        <f t="shared" si="0"/>
        <v>8439-1</v>
      </c>
      <c r="D14">
        <v>8439</v>
      </c>
      <c r="E14" t="s">
        <v>29</v>
      </c>
      <c r="F14" t="s">
        <v>30</v>
      </c>
      <c r="G14">
        <v>20.82</v>
      </c>
      <c r="H14">
        <v>22.7</v>
      </c>
      <c r="I14">
        <v>22</v>
      </c>
      <c r="J14">
        <v>22.6</v>
      </c>
      <c r="K14">
        <v>23.1</v>
      </c>
      <c r="L14">
        <v>22.2</v>
      </c>
      <c r="M14">
        <v>22.3</v>
      </c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>
        <f t="shared" si="1"/>
        <v>0.15766666666666701</v>
      </c>
    </row>
    <row r="15" spans="1:29" x14ac:dyDescent="0.25">
      <c r="A15">
        <v>1</v>
      </c>
      <c r="B15">
        <v>15</v>
      </c>
      <c r="C15" t="str">
        <f t="shared" si="0"/>
        <v>8644-1</v>
      </c>
      <c r="D15">
        <v>8644</v>
      </c>
      <c r="E15" t="s">
        <v>35</v>
      </c>
      <c r="F15" t="s">
        <v>36</v>
      </c>
      <c r="G15">
        <v>16.32</v>
      </c>
      <c r="H15">
        <v>12.7</v>
      </c>
      <c r="I15">
        <v>11.6</v>
      </c>
      <c r="J15">
        <v>11.8</v>
      </c>
      <c r="K15">
        <v>11.6</v>
      </c>
      <c r="L15">
        <v>11.3</v>
      </c>
      <c r="M15">
        <v>11.4</v>
      </c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>
        <f t="shared" si="1"/>
        <v>0.25466666666666626</v>
      </c>
    </row>
    <row r="16" spans="1:29" x14ac:dyDescent="0.25">
      <c r="A16">
        <v>1</v>
      </c>
      <c r="B16">
        <v>16</v>
      </c>
      <c r="C16" t="str">
        <f t="shared" si="0"/>
        <v>8664-1</v>
      </c>
      <c r="D16">
        <v>8664</v>
      </c>
      <c r="E16" t="s">
        <v>37</v>
      </c>
      <c r="F16" t="s">
        <v>38</v>
      </c>
      <c r="G16">
        <v>14.6</v>
      </c>
      <c r="H16">
        <v>9</v>
      </c>
      <c r="I16">
        <v>9.5</v>
      </c>
      <c r="J16">
        <v>9.1999999999999993</v>
      </c>
      <c r="K16">
        <v>9.6999999999999993</v>
      </c>
      <c r="L16">
        <v>9.1999999999999993</v>
      </c>
      <c r="M16">
        <v>9.5</v>
      </c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>
        <f t="shared" si="1"/>
        <v>6.699999999999999E-2</v>
      </c>
    </row>
    <row r="17" spans="1:29" x14ac:dyDescent="0.25">
      <c r="A17">
        <v>1</v>
      </c>
      <c r="B17">
        <v>17</v>
      </c>
      <c r="C17" t="str">
        <f t="shared" si="0"/>
        <v>9597-1</v>
      </c>
      <c r="D17">
        <v>9597</v>
      </c>
      <c r="E17" t="s">
        <v>39</v>
      </c>
      <c r="F17" t="s">
        <v>32</v>
      </c>
      <c r="G17">
        <v>18.920000000000002</v>
      </c>
      <c r="H17">
        <v>13.1</v>
      </c>
      <c r="I17">
        <v>12.9</v>
      </c>
      <c r="J17">
        <v>13.2</v>
      </c>
      <c r="K17">
        <v>13.2</v>
      </c>
      <c r="L17">
        <v>13.3</v>
      </c>
      <c r="M17">
        <v>13.4</v>
      </c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>
        <f t="shared" si="1"/>
        <v>2.9666666666666692E-2</v>
      </c>
    </row>
    <row r="18" spans="1:29" x14ac:dyDescent="0.25">
      <c r="A18">
        <v>1</v>
      </c>
      <c r="B18">
        <v>18</v>
      </c>
      <c r="C18" t="str">
        <f t="shared" si="0"/>
        <v>11237-1</v>
      </c>
      <c r="D18">
        <v>11237</v>
      </c>
      <c r="E18" t="s">
        <v>46</v>
      </c>
      <c r="F18" t="s">
        <v>47</v>
      </c>
      <c r="G18">
        <v>32.46</v>
      </c>
      <c r="H18">
        <v>14.8</v>
      </c>
      <c r="I18">
        <v>14.8</v>
      </c>
      <c r="J18">
        <v>14.9</v>
      </c>
      <c r="K18">
        <v>15.1</v>
      </c>
      <c r="L18">
        <v>15.1</v>
      </c>
      <c r="M18">
        <v>14.7</v>
      </c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>
        <f t="shared" si="1"/>
        <v>2.7999999999999942E-2</v>
      </c>
    </row>
    <row r="19" spans="1:29" x14ac:dyDescent="0.25">
      <c r="A19">
        <v>1</v>
      </c>
      <c r="B19">
        <v>19</v>
      </c>
      <c r="C19" t="str">
        <f t="shared" si="0"/>
        <v>11252-1</v>
      </c>
      <c r="D19">
        <v>11252</v>
      </c>
      <c r="E19" t="s">
        <v>48</v>
      </c>
      <c r="F19" t="s">
        <v>49</v>
      </c>
      <c r="G19">
        <v>19.86</v>
      </c>
      <c r="H19">
        <v>13.1</v>
      </c>
      <c r="I19">
        <v>13.6</v>
      </c>
      <c r="J19">
        <v>13.5</v>
      </c>
      <c r="K19">
        <v>13.3</v>
      </c>
      <c r="L19">
        <v>14.5</v>
      </c>
      <c r="M19">
        <v>14.5</v>
      </c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>
        <f t="shared" si="1"/>
        <v>0.36699999999999999</v>
      </c>
    </row>
    <row r="20" spans="1:29" x14ac:dyDescent="0.25">
      <c r="A20">
        <v>1</v>
      </c>
      <c r="B20">
        <v>20</v>
      </c>
      <c r="C20" t="str">
        <f t="shared" si="0"/>
        <v>11291-1</v>
      </c>
      <c r="D20">
        <v>11291</v>
      </c>
      <c r="E20" t="s">
        <v>50</v>
      </c>
      <c r="F20" t="s">
        <v>51</v>
      </c>
      <c r="G20">
        <v>0</v>
      </c>
      <c r="H20">
        <v>3.4</v>
      </c>
      <c r="I20">
        <v>3.7</v>
      </c>
      <c r="J20">
        <v>3.6</v>
      </c>
      <c r="K20">
        <v>0.3</v>
      </c>
      <c r="L20">
        <v>0.3</v>
      </c>
      <c r="M20">
        <v>0.3</v>
      </c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>
        <f t="shared" si="1"/>
        <v>3.2106666666666674</v>
      </c>
    </row>
    <row r="21" spans="1:29" x14ac:dyDescent="0.25">
      <c r="A21">
        <v>1</v>
      </c>
      <c r="B21">
        <v>21</v>
      </c>
      <c r="C21" t="str">
        <f t="shared" si="0"/>
        <v>12483-1</v>
      </c>
      <c r="D21">
        <v>12483</v>
      </c>
      <c r="E21" t="s">
        <v>53</v>
      </c>
      <c r="F21" t="s">
        <v>14</v>
      </c>
      <c r="G21">
        <v>12.5</v>
      </c>
      <c r="H21">
        <v>18.600000000000001</v>
      </c>
      <c r="I21">
        <v>18.399999999999999</v>
      </c>
      <c r="J21">
        <v>18.600000000000001</v>
      </c>
      <c r="K21">
        <v>18.600000000000001</v>
      </c>
      <c r="L21">
        <v>18.600000000000001</v>
      </c>
      <c r="M21">
        <v>18.5</v>
      </c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>
        <f t="shared" si="1"/>
        <v>7.0000000000001988E-3</v>
      </c>
    </row>
    <row r="22" spans="1:29" x14ac:dyDescent="0.25">
      <c r="A22">
        <v>1</v>
      </c>
      <c r="B22">
        <v>22</v>
      </c>
      <c r="C22" t="str">
        <f t="shared" si="0"/>
        <v>12482-1</v>
      </c>
      <c r="D22">
        <v>12482</v>
      </c>
      <c r="E22" t="s">
        <v>54</v>
      </c>
      <c r="F22" t="s">
        <v>55</v>
      </c>
      <c r="G22">
        <v>20.64</v>
      </c>
      <c r="H22">
        <v>11.1</v>
      </c>
      <c r="I22">
        <v>10.9</v>
      </c>
      <c r="J22">
        <v>10.9</v>
      </c>
      <c r="K22">
        <v>10.9</v>
      </c>
      <c r="L22">
        <v>10.6</v>
      </c>
      <c r="M22">
        <v>10.9</v>
      </c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>
        <f t="shared" si="1"/>
        <v>2.5666666666666688E-2</v>
      </c>
    </row>
    <row r="23" spans="1:29" x14ac:dyDescent="0.25">
      <c r="A23">
        <v>1</v>
      </c>
      <c r="B23">
        <v>23</v>
      </c>
      <c r="C23" t="str">
        <f t="shared" si="0"/>
        <v>12473-1</v>
      </c>
      <c r="D23">
        <v>12473</v>
      </c>
      <c r="E23" t="s">
        <v>56</v>
      </c>
      <c r="F23" t="s">
        <v>33</v>
      </c>
      <c r="G23">
        <v>10.82</v>
      </c>
      <c r="H23">
        <v>15.1</v>
      </c>
      <c r="I23">
        <v>14.9</v>
      </c>
      <c r="J23">
        <v>14.9</v>
      </c>
      <c r="K23">
        <v>14.8</v>
      </c>
      <c r="L23">
        <v>14.5</v>
      </c>
      <c r="M23">
        <v>14.7</v>
      </c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>
        <f t="shared" si="1"/>
        <v>4.1666666666666678E-2</v>
      </c>
    </row>
    <row r="24" spans="1:29" x14ac:dyDescent="0.25">
      <c r="A24">
        <v>1</v>
      </c>
      <c r="B24">
        <v>24</v>
      </c>
      <c r="C24" t="str">
        <f t="shared" si="0"/>
        <v>13197-1</v>
      </c>
      <c r="D24">
        <v>13197</v>
      </c>
      <c r="E24" t="s">
        <v>57</v>
      </c>
      <c r="F24" t="s">
        <v>58</v>
      </c>
      <c r="G24">
        <v>12.22</v>
      </c>
      <c r="H24">
        <v>12.5</v>
      </c>
      <c r="I24">
        <v>12.9</v>
      </c>
      <c r="J24">
        <v>13.3</v>
      </c>
      <c r="K24">
        <v>13.2</v>
      </c>
      <c r="L24">
        <v>13</v>
      </c>
      <c r="M24">
        <v>12.8</v>
      </c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>
        <f t="shared" si="1"/>
        <v>8.299999999999999E-2</v>
      </c>
    </row>
    <row r="25" spans="1:29" x14ac:dyDescent="0.25">
      <c r="A25">
        <v>1</v>
      </c>
      <c r="B25">
        <v>25</v>
      </c>
      <c r="C25" t="str">
        <f t="shared" si="0"/>
        <v>13200-1</v>
      </c>
      <c r="D25">
        <v>13200</v>
      </c>
      <c r="E25" t="s">
        <v>59</v>
      </c>
      <c r="F25" t="s">
        <v>55</v>
      </c>
      <c r="G25">
        <v>1.1000000000000001</v>
      </c>
      <c r="H25">
        <v>4.2</v>
      </c>
      <c r="I25">
        <v>4.3</v>
      </c>
      <c r="J25">
        <v>4.0999999999999996</v>
      </c>
      <c r="K25">
        <v>4.0999999999999996</v>
      </c>
      <c r="L25">
        <v>4</v>
      </c>
      <c r="M25">
        <v>4</v>
      </c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>
        <f t="shared" si="1"/>
        <v>1.3666666666666664E-2</v>
      </c>
    </row>
    <row r="26" spans="1:29" x14ac:dyDescent="0.25">
      <c r="A26">
        <v>1</v>
      </c>
      <c r="B26">
        <v>26</v>
      </c>
      <c r="C26" t="str">
        <f t="shared" si="0"/>
        <v>10480-1</v>
      </c>
      <c r="D26">
        <v>10480</v>
      </c>
      <c r="E26" t="s">
        <v>42</v>
      </c>
      <c r="F26" t="s">
        <v>43</v>
      </c>
      <c r="G26">
        <v>6.54</v>
      </c>
      <c r="H26">
        <v>10.199999999999999</v>
      </c>
      <c r="I26">
        <v>9.5</v>
      </c>
      <c r="J26">
        <v>2.7</v>
      </c>
      <c r="K26">
        <v>0.5</v>
      </c>
      <c r="L26">
        <v>5.4</v>
      </c>
      <c r="M26">
        <v>0.5</v>
      </c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>
        <f t="shared" si="1"/>
        <v>18.600000000000001</v>
      </c>
    </row>
    <row r="27" spans="1:29" x14ac:dyDescent="0.25">
      <c r="A27">
        <v>1</v>
      </c>
      <c r="B27">
        <v>27</v>
      </c>
      <c r="C27" t="str">
        <f t="shared" si="0"/>
        <v>13994-1</v>
      </c>
      <c r="D27">
        <v>13994</v>
      </c>
      <c r="E27" t="s">
        <v>63</v>
      </c>
      <c r="F27" t="s">
        <v>34</v>
      </c>
      <c r="G27">
        <v>14.52</v>
      </c>
      <c r="H27">
        <v>18.899999999999999</v>
      </c>
      <c r="I27">
        <v>19</v>
      </c>
      <c r="J27">
        <v>19.2</v>
      </c>
      <c r="K27">
        <v>19.100000000000001</v>
      </c>
      <c r="L27">
        <v>18.399999999999999</v>
      </c>
      <c r="M27">
        <v>21</v>
      </c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>
        <f t="shared" si="1"/>
        <v>0.7986666666666673</v>
      </c>
    </row>
    <row r="28" spans="1:29" x14ac:dyDescent="0.25">
      <c r="A28">
        <v>1</v>
      </c>
      <c r="B28">
        <v>28</v>
      </c>
      <c r="C28" t="str">
        <f t="shared" si="0"/>
        <v>13966-1</v>
      </c>
      <c r="D28">
        <v>13966</v>
      </c>
      <c r="E28" t="s">
        <v>66</v>
      </c>
      <c r="F28" t="s">
        <v>62</v>
      </c>
      <c r="G28">
        <v>8.9</v>
      </c>
      <c r="H28">
        <v>10.199999999999999</v>
      </c>
      <c r="I28">
        <v>9.8000000000000007</v>
      </c>
      <c r="J28">
        <v>9.6</v>
      </c>
      <c r="K28">
        <v>9.6999999999999993</v>
      </c>
      <c r="L28">
        <v>9.6</v>
      </c>
      <c r="M28">
        <v>10.5</v>
      </c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>
        <f t="shared" si="1"/>
        <v>0.13600000000000004</v>
      </c>
    </row>
    <row r="29" spans="1:29" x14ac:dyDescent="0.25">
      <c r="A29">
        <v>1</v>
      </c>
      <c r="B29">
        <v>29</v>
      </c>
      <c r="C29" t="str">
        <f t="shared" si="0"/>
        <v>14012-1</v>
      </c>
      <c r="D29">
        <v>14012</v>
      </c>
      <c r="E29" t="s">
        <v>67</v>
      </c>
      <c r="F29" t="s">
        <v>40</v>
      </c>
      <c r="G29">
        <v>5.94</v>
      </c>
      <c r="H29">
        <v>9.6999999999999993</v>
      </c>
      <c r="I29">
        <v>10.3</v>
      </c>
      <c r="J29">
        <v>10.3</v>
      </c>
      <c r="K29">
        <v>10.4</v>
      </c>
      <c r="L29">
        <v>10.1</v>
      </c>
      <c r="M29">
        <v>10.4</v>
      </c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>
        <f t="shared" si="1"/>
        <v>7.2000000000000272E-2</v>
      </c>
    </row>
    <row r="30" spans="1:29" x14ac:dyDescent="0.25">
      <c r="A30">
        <v>1</v>
      </c>
      <c r="B30">
        <v>30</v>
      </c>
      <c r="C30" t="str">
        <f t="shared" si="0"/>
        <v>8440-1</v>
      </c>
      <c r="D30">
        <v>8440</v>
      </c>
      <c r="E30" t="s">
        <v>31</v>
      </c>
      <c r="F30" t="s">
        <v>32</v>
      </c>
      <c r="G30">
        <v>0</v>
      </c>
      <c r="H30">
        <v>0.1</v>
      </c>
      <c r="I30">
        <v>0.2</v>
      </c>
      <c r="J30">
        <v>0.1</v>
      </c>
      <c r="K30">
        <v>0.1</v>
      </c>
      <c r="L30">
        <v>0.1</v>
      </c>
      <c r="M30">
        <v>0.1</v>
      </c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>
        <f t="shared" si="1"/>
        <v>1.6666666666666746E-3</v>
      </c>
    </row>
    <row r="31" spans="1:29" x14ac:dyDescent="0.25">
      <c r="A31">
        <v>1</v>
      </c>
      <c r="B31">
        <v>31</v>
      </c>
      <c r="C31" t="str">
        <f t="shared" si="0"/>
        <v>13458-1</v>
      </c>
      <c r="D31">
        <v>13458</v>
      </c>
      <c r="E31" t="s">
        <v>61</v>
      </c>
      <c r="F31" t="s">
        <v>43</v>
      </c>
      <c r="G31">
        <v>6.16</v>
      </c>
      <c r="H31">
        <v>0.1</v>
      </c>
      <c r="I31">
        <v>1.1000000000000001</v>
      </c>
      <c r="J31">
        <v>8.6999999999999993</v>
      </c>
      <c r="K31">
        <v>11.3</v>
      </c>
      <c r="L31">
        <v>6.1</v>
      </c>
      <c r="M31">
        <v>10.3</v>
      </c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>
        <f t="shared" si="1"/>
        <v>22.454666666666689</v>
      </c>
    </row>
    <row r="32" spans="1:29" x14ac:dyDescent="0.25">
      <c r="A32">
        <v>1</v>
      </c>
      <c r="B32">
        <v>32</v>
      </c>
      <c r="C32" t="str">
        <f t="shared" si="0"/>
        <v>13969-1</v>
      </c>
      <c r="D32">
        <v>13969</v>
      </c>
      <c r="E32" t="s">
        <v>64</v>
      </c>
      <c r="F32" t="s">
        <v>6</v>
      </c>
      <c r="G32">
        <v>10.26</v>
      </c>
      <c r="H32">
        <v>2.6</v>
      </c>
      <c r="I32">
        <v>13</v>
      </c>
      <c r="J32">
        <v>15</v>
      </c>
      <c r="K32">
        <v>14</v>
      </c>
      <c r="L32">
        <v>14.3</v>
      </c>
      <c r="M32">
        <v>14.3</v>
      </c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>
        <f t="shared" si="1"/>
        <v>22.539999999999985</v>
      </c>
    </row>
    <row r="33" spans="1:29" x14ac:dyDescent="0.25">
      <c r="A33">
        <v>1</v>
      </c>
      <c r="B33">
        <v>33</v>
      </c>
      <c r="C33" t="str">
        <f t="shared" si="0"/>
        <v>13987-1</v>
      </c>
      <c r="D33">
        <v>13987</v>
      </c>
      <c r="E33" t="s">
        <v>65</v>
      </c>
      <c r="F33" t="s">
        <v>51</v>
      </c>
      <c r="G33">
        <v>17</v>
      </c>
      <c r="H33">
        <v>5.4</v>
      </c>
      <c r="I33">
        <v>5.3</v>
      </c>
      <c r="J33">
        <v>5.2</v>
      </c>
      <c r="K33">
        <v>8.3000000000000007</v>
      </c>
      <c r="L33">
        <v>8</v>
      </c>
      <c r="M33">
        <v>8.4</v>
      </c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>
        <f t="shared" si="1"/>
        <v>2.6026666666666642</v>
      </c>
    </row>
    <row r="34" spans="1:29" x14ac:dyDescent="0.25">
      <c r="A34">
        <v>1</v>
      </c>
      <c r="B34">
        <v>34</v>
      </c>
      <c r="C34" t="str">
        <f t="shared" si="0"/>
        <v>14001-1</v>
      </c>
      <c r="D34">
        <v>14001</v>
      </c>
      <c r="E34" t="s">
        <v>68</v>
      </c>
      <c r="F34" t="s">
        <v>28</v>
      </c>
      <c r="G34">
        <v>1.7</v>
      </c>
      <c r="H34">
        <v>0.1</v>
      </c>
      <c r="I34">
        <v>0</v>
      </c>
      <c r="J34">
        <v>0</v>
      </c>
      <c r="K34">
        <v>0</v>
      </c>
      <c r="L34">
        <v>0.2</v>
      </c>
      <c r="M34">
        <v>0.1</v>
      </c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>
        <f t="shared" si="1"/>
        <v>6.666666666666668E-3</v>
      </c>
    </row>
    <row r="35" spans="1:29" x14ac:dyDescent="0.25">
      <c r="A35">
        <v>1</v>
      </c>
      <c r="B35">
        <v>35</v>
      </c>
      <c r="C35" t="str">
        <f t="shared" si="0"/>
        <v>10466-1</v>
      </c>
      <c r="D35">
        <v>10466</v>
      </c>
      <c r="E35" t="s">
        <v>41</v>
      </c>
      <c r="F35" t="s">
        <v>36</v>
      </c>
      <c r="G35">
        <v>0</v>
      </c>
      <c r="H35">
        <v>0</v>
      </c>
      <c r="I35">
        <v>0.1</v>
      </c>
      <c r="J35">
        <v>0.2</v>
      </c>
      <c r="K35">
        <v>0.1</v>
      </c>
      <c r="L35">
        <v>0.1</v>
      </c>
      <c r="M35">
        <v>0.1</v>
      </c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>
        <f t="shared" si="1"/>
        <v>4.0000000000000036E-3</v>
      </c>
    </row>
    <row r="36" spans="1:29" x14ac:dyDescent="0.25">
      <c r="A36">
        <v>1</v>
      </c>
      <c r="B36">
        <v>36</v>
      </c>
      <c r="C36" t="str">
        <f t="shared" si="0"/>
        <v>14874-1</v>
      </c>
      <c r="D36">
        <v>14874</v>
      </c>
      <c r="E36" t="s">
        <v>69</v>
      </c>
      <c r="F36" t="s">
        <v>44</v>
      </c>
      <c r="G36">
        <v>9.26</v>
      </c>
      <c r="H36">
        <v>11.8</v>
      </c>
      <c r="I36">
        <v>11.6</v>
      </c>
      <c r="J36">
        <v>11.7</v>
      </c>
      <c r="K36">
        <v>11.6</v>
      </c>
      <c r="L36">
        <v>11.8</v>
      </c>
      <c r="M36">
        <v>12.1</v>
      </c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>
        <f t="shared" si="1"/>
        <v>3.4666666666666707E-2</v>
      </c>
    </row>
    <row r="37" spans="1:29" x14ac:dyDescent="0.25">
      <c r="A37">
        <v>1</v>
      </c>
      <c r="B37">
        <v>37</v>
      </c>
      <c r="C37" t="str">
        <f t="shared" si="0"/>
        <v>14875-1</v>
      </c>
      <c r="D37">
        <v>14875</v>
      </c>
      <c r="E37" t="s">
        <v>70</v>
      </c>
      <c r="F37" t="s">
        <v>17</v>
      </c>
      <c r="G37">
        <v>27</v>
      </c>
      <c r="H37">
        <v>15.5</v>
      </c>
      <c r="I37">
        <v>14.8</v>
      </c>
      <c r="J37">
        <v>15.5</v>
      </c>
      <c r="K37">
        <v>15.4</v>
      </c>
      <c r="L37">
        <v>17.2</v>
      </c>
      <c r="M37">
        <v>15.3</v>
      </c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>
        <f t="shared" si="1"/>
        <v>0.66966666666666586</v>
      </c>
    </row>
    <row r="38" spans="1:29" x14ac:dyDescent="0.25">
      <c r="A38">
        <v>1</v>
      </c>
      <c r="B38">
        <v>38</v>
      </c>
      <c r="C38" t="str">
        <f t="shared" si="0"/>
        <v>14876-1</v>
      </c>
      <c r="D38">
        <v>14876</v>
      </c>
      <c r="E38" t="s">
        <v>71</v>
      </c>
      <c r="F38" t="s">
        <v>45</v>
      </c>
      <c r="G38">
        <v>2.66</v>
      </c>
      <c r="H38">
        <v>0</v>
      </c>
      <c r="I38">
        <v>0.7</v>
      </c>
      <c r="J38">
        <v>3.2</v>
      </c>
      <c r="K38">
        <v>9.5</v>
      </c>
      <c r="L38">
        <v>9.6</v>
      </c>
      <c r="M38">
        <v>9.1</v>
      </c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>
        <f t="shared" si="1"/>
        <v>20.842999999999996</v>
      </c>
    </row>
    <row r="39" spans="1:29" x14ac:dyDescent="0.25">
      <c r="A39">
        <v>1</v>
      </c>
      <c r="B39">
        <v>39</v>
      </c>
      <c r="C39" t="str">
        <f t="shared" si="0"/>
        <v>14878-1</v>
      </c>
      <c r="D39">
        <v>14878</v>
      </c>
      <c r="E39" t="s">
        <v>72</v>
      </c>
      <c r="F39" t="s">
        <v>60</v>
      </c>
      <c r="G39">
        <v>-0.78</v>
      </c>
      <c r="H39">
        <v>10.3</v>
      </c>
      <c r="I39">
        <v>9.8000000000000007</v>
      </c>
      <c r="J39">
        <v>9.6999999999999993</v>
      </c>
      <c r="K39">
        <v>10</v>
      </c>
      <c r="L39">
        <v>9.4</v>
      </c>
      <c r="M39">
        <v>9.8000000000000007</v>
      </c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>
        <f t="shared" si="1"/>
        <v>9.0666666666666756E-2</v>
      </c>
    </row>
    <row r="40" spans="1:29" x14ac:dyDescent="0.25">
      <c r="A40">
        <v>1</v>
      </c>
      <c r="B40">
        <v>40</v>
      </c>
      <c r="C40" t="str">
        <f t="shared" si="0"/>
        <v>14881-1</v>
      </c>
      <c r="D40">
        <v>14881</v>
      </c>
      <c r="E40" t="s">
        <v>73</v>
      </c>
      <c r="F40" t="s">
        <v>52</v>
      </c>
      <c r="G40">
        <v>10.119999999999999</v>
      </c>
      <c r="H40">
        <v>0.1</v>
      </c>
      <c r="I40">
        <v>0</v>
      </c>
      <c r="J40">
        <v>1.2</v>
      </c>
      <c r="K40">
        <v>1.2</v>
      </c>
      <c r="L40">
        <v>13.8</v>
      </c>
      <c r="M40">
        <v>13.2</v>
      </c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>
        <f t="shared" si="1"/>
        <v>44.50566666666667</v>
      </c>
    </row>
    <row r="41" spans="1:29" x14ac:dyDescent="0.25">
      <c r="A41">
        <v>2</v>
      </c>
      <c r="B41">
        <v>41</v>
      </c>
      <c r="C41" t="str">
        <f t="shared" si="0"/>
        <v>1428-2</v>
      </c>
      <c r="D41">
        <v>1428</v>
      </c>
      <c r="E41" t="s">
        <v>3</v>
      </c>
      <c r="F41" t="s">
        <v>4</v>
      </c>
      <c r="G41">
        <v>7.54</v>
      </c>
      <c r="H41">
        <v>17.899999999999999</v>
      </c>
      <c r="I41">
        <v>18.600000000000001</v>
      </c>
      <c r="J41">
        <v>19.3</v>
      </c>
      <c r="K41">
        <v>19.100000000000001</v>
      </c>
      <c r="L41">
        <v>19</v>
      </c>
      <c r="M41">
        <v>19.8</v>
      </c>
      <c r="N41">
        <v>19.5</v>
      </c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>
        <f>VAR(H41:N41)</f>
        <v>0.392380952380953</v>
      </c>
    </row>
    <row r="42" spans="1:29" x14ac:dyDescent="0.25">
      <c r="A42">
        <v>2</v>
      </c>
      <c r="B42">
        <v>42</v>
      </c>
      <c r="C42" t="str">
        <f t="shared" si="0"/>
        <v>1575-2</v>
      </c>
      <c r="D42">
        <v>1575</v>
      </c>
      <c r="E42" t="s">
        <v>5</v>
      </c>
      <c r="F42" t="s">
        <v>6</v>
      </c>
      <c r="G42">
        <v>0</v>
      </c>
      <c r="H42">
        <v>12.3</v>
      </c>
      <c r="I42">
        <v>3.6</v>
      </c>
      <c r="J42">
        <v>1.7</v>
      </c>
      <c r="K42">
        <v>0.6</v>
      </c>
      <c r="L42">
        <v>0.5</v>
      </c>
      <c r="M42">
        <v>0.5</v>
      </c>
      <c r="N42">
        <v>0.5</v>
      </c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>
        <f t="shared" ref="AC42:AC79" si="2">VAR(H42:N42)</f>
        <v>18.801428571428573</v>
      </c>
    </row>
    <row r="43" spans="1:29" x14ac:dyDescent="0.25">
      <c r="A43">
        <v>2</v>
      </c>
      <c r="B43">
        <v>43</v>
      </c>
      <c r="C43" t="str">
        <f t="shared" si="0"/>
        <v>2330-2</v>
      </c>
      <c r="D43">
        <v>2330</v>
      </c>
      <c r="E43" t="s">
        <v>7</v>
      </c>
      <c r="F43" t="s">
        <v>8</v>
      </c>
      <c r="G43">
        <v>14.54</v>
      </c>
      <c r="H43">
        <v>22.8</v>
      </c>
      <c r="I43">
        <v>21.4</v>
      </c>
      <c r="J43">
        <v>21.5</v>
      </c>
      <c r="K43">
        <v>21.5</v>
      </c>
      <c r="L43">
        <v>21.5</v>
      </c>
      <c r="M43">
        <v>21.5</v>
      </c>
      <c r="N43">
        <v>20.7</v>
      </c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>
        <f t="shared" si="2"/>
        <v>0.38619047619047681</v>
      </c>
    </row>
    <row r="44" spans="1:29" x14ac:dyDescent="0.25">
      <c r="A44">
        <v>2</v>
      </c>
      <c r="B44">
        <v>44</v>
      </c>
      <c r="C44" t="str">
        <f t="shared" si="0"/>
        <v>2549-2</v>
      </c>
      <c r="D44">
        <v>2549</v>
      </c>
      <c r="E44" t="s">
        <v>9</v>
      </c>
      <c r="F44" t="s">
        <v>10</v>
      </c>
      <c r="G44">
        <v>22.24</v>
      </c>
      <c r="H44">
        <v>16.2</v>
      </c>
      <c r="I44">
        <v>16.5</v>
      </c>
      <c r="J44">
        <v>16.399999999999999</v>
      </c>
      <c r="K44">
        <v>16</v>
      </c>
      <c r="L44">
        <v>16.8</v>
      </c>
      <c r="M44">
        <v>15.6</v>
      </c>
      <c r="N44">
        <v>16</v>
      </c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>
        <f t="shared" si="2"/>
        <v>0.15476190476190488</v>
      </c>
    </row>
    <row r="45" spans="1:29" x14ac:dyDescent="0.25">
      <c r="A45">
        <v>2</v>
      </c>
      <c r="B45">
        <v>45</v>
      </c>
      <c r="C45" t="str">
        <f t="shared" si="0"/>
        <v>2580-2</v>
      </c>
      <c r="D45">
        <v>2580</v>
      </c>
      <c r="E45" t="s">
        <v>11</v>
      </c>
      <c r="F45" t="s">
        <v>12</v>
      </c>
      <c r="G45">
        <v>21</v>
      </c>
      <c r="H45">
        <v>23.6</v>
      </c>
      <c r="I45">
        <v>19.399999999999999</v>
      </c>
      <c r="J45">
        <v>22</v>
      </c>
      <c r="K45">
        <v>21.9</v>
      </c>
      <c r="L45">
        <v>22.3</v>
      </c>
      <c r="M45">
        <v>22.2</v>
      </c>
      <c r="N45">
        <v>19.600000000000001</v>
      </c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>
        <f t="shared" si="2"/>
        <v>2.3223809523809531</v>
      </c>
    </row>
    <row r="46" spans="1:29" x14ac:dyDescent="0.25">
      <c r="A46">
        <v>2</v>
      </c>
      <c r="B46">
        <v>46</v>
      </c>
      <c r="C46" t="str">
        <f t="shared" si="0"/>
        <v>4459-2</v>
      </c>
      <c r="D46">
        <v>4459</v>
      </c>
      <c r="E46" t="s">
        <v>15</v>
      </c>
      <c r="F46" t="s">
        <v>16</v>
      </c>
      <c r="G46">
        <v>19.62</v>
      </c>
      <c r="H46">
        <v>8.1999999999999993</v>
      </c>
      <c r="I46">
        <v>8.1</v>
      </c>
      <c r="J46">
        <v>8</v>
      </c>
      <c r="K46">
        <v>8</v>
      </c>
      <c r="L46">
        <v>7.9</v>
      </c>
      <c r="M46">
        <v>7.9</v>
      </c>
      <c r="N46">
        <v>8.5</v>
      </c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>
        <f t="shared" si="2"/>
        <v>4.476190476190469E-2</v>
      </c>
    </row>
    <row r="47" spans="1:29" x14ac:dyDescent="0.25">
      <c r="A47">
        <v>2</v>
      </c>
      <c r="B47">
        <v>47</v>
      </c>
      <c r="C47" t="str">
        <f t="shared" si="0"/>
        <v>5209-2</v>
      </c>
      <c r="D47">
        <v>5209</v>
      </c>
      <c r="E47" t="s">
        <v>18</v>
      </c>
      <c r="F47" t="s">
        <v>19</v>
      </c>
      <c r="G47">
        <v>13.94</v>
      </c>
      <c r="H47">
        <v>16.899999999999999</v>
      </c>
      <c r="I47">
        <v>17.399999999999999</v>
      </c>
      <c r="J47">
        <v>17.8</v>
      </c>
      <c r="K47">
        <v>17.8</v>
      </c>
      <c r="L47">
        <v>18.899999999999999</v>
      </c>
      <c r="M47">
        <v>18.5</v>
      </c>
      <c r="N47">
        <v>17.600000000000001</v>
      </c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>
        <f t="shared" si="2"/>
        <v>0.4495238095238096</v>
      </c>
    </row>
    <row r="48" spans="1:29" x14ac:dyDescent="0.25">
      <c r="A48">
        <v>2</v>
      </c>
      <c r="B48">
        <v>48</v>
      </c>
      <c r="C48" t="str">
        <f t="shared" si="0"/>
        <v>5526-2</v>
      </c>
      <c r="D48">
        <v>5526</v>
      </c>
      <c r="E48" t="s">
        <v>20</v>
      </c>
      <c r="F48" t="s">
        <v>13</v>
      </c>
      <c r="G48">
        <v>26.2</v>
      </c>
      <c r="H48">
        <v>18</v>
      </c>
      <c r="I48">
        <v>17.8</v>
      </c>
      <c r="J48">
        <v>17.100000000000001</v>
      </c>
      <c r="K48">
        <v>16.8</v>
      </c>
      <c r="L48">
        <v>16.5</v>
      </c>
      <c r="M48">
        <v>17.2</v>
      </c>
      <c r="N48">
        <v>17.3</v>
      </c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>
        <f t="shared" si="2"/>
        <v>0.27619047619047615</v>
      </c>
    </row>
    <row r="49" spans="1:29" x14ac:dyDescent="0.25">
      <c r="A49">
        <v>2</v>
      </c>
      <c r="B49">
        <v>49</v>
      </c>
      <c r="C49" t="str">
        <f t="shared" si="0"/>
        <v>5529-2</v>
      </c>
      <c r="D49">
        <v>5529</v>
      </c>
      <c r="E49" t="s">
        <v>21</v>
      </c>
      <c r="F49" t="s">
        <v>22</v>
      </c>
      <c r="G49">
        <v>22.26</v>
      </c>
      <c r="H49">
        <v>17.600000000000001</v>
      </c>
      <c r="I49">
        <v>17.8</v>
      </c>
      <c r="J49">
        <v>18.399999999999999</v>
      </c>
      <c r="K49">
        <v>17.8</v>
      </c>
      <c r="L49">
        <v>15.9</v>
      </c>
      <c r="M49">
        <v>16</v>
      </c>
      <c r="N49">
        <v>16.2</v>
      </c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>
        <f t="shared" si="2"/>
        <v>1.0633333333333335</v>
      </c>
    </row>
    <row r="50" spans="1:29" x14ac:dyDescent="0.25">
      <c r="A50">
        <v>2</v>
      </c>
      <c r="B50">
        <v>50</v>
      </c>
      <c r="C50" t="str">
        <f t="shared" si="0"/>
        <v>5536-2</v>
      </c>
      <c r="D50">
        <v>5536</v>
      </c>
      <c r="E50" t="s">
        <v>23</v>
      </c>
      <c r="F50" t="s">
        <v>24</v>
      </c>
      <c r="G50">
        <v>19</v>
      </c>
      <c r="H50">
        <v>11.5</v>
      </c>
      <c r="I50">
        <v>12.3</v>
      </c>
      <c r="J50">
        <v>12.6</v>
      </c>
      <c r="K50">
        <v>12.2</v>
      </c>
      <c r="L50">
        <v>12.5</v>
      </c>
      <c r="M50">
        <v>12.3</v>
      </c>
      <c r="N50">
        <v>12.9</v>
      </c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>
        <f t="shared" si="2"/>
        <v>0.1890476190476191</v>
      </c>
    </row>
    <row r="51" spans="1:29" x14ac:dyDescent="0.25">
      <c r="A51">
        <v>2</v>
      </c>
      <c r="B51">
        <v>51</v>
      </c>
      <c r="C51" t="str">
        <f t="shared" si="0"/>
        <v>5615-2</v>
      </c>
      <c r="D51">
        <v>5615</v>
      </c>
      <c r="E51" t="s">
        <v>25</v>
      </c>
      <c r="F51" t="s">
        <v>26</v>
      </c>
      <c r="G51">
        <v>7.5</v>
      </c>
      <c r="H51">
        <v>13.9</v>
      </c>
      <c r="I51">
        <v>14.2</v>
      </c>
      <c r="J51">
        <v>14.6</v>
      </c>
      <c r="K51">
        <v>14.7</v>
      </c>
      <c r="L51">
        <v>14.5</v>
      </c>
      <c r="M51">
        <v>14</v>
      </c>
      <c r="N51">
        <v>13.6</v>
      </c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>
        <f t="shared" si="2"/>
        <v>0.16476190476190464</v>
      </c>
    </row>
    <row r="52" spans="1:29" x14ac:dyDescent="0.25">
      <c r="A52">
        <v>2</v>
      </c>
      <c r="B52">
        <v>52</v>
      </c>
      <c r="C52" t="str">
        <f t="shared" si="0"/>
        <v>8416-2</v>
      </c>
      <c r="D52">
        <v>8416</v>
      </c>
      <c r="E52" t="s">
        <v>27</v>
      </c>
      <c r="F52" t="s">
        <v>28</v>
      </c>
      <c r="G52">
        <v>19.739999999999998</v>
      </c>
      <c r="H52">
        <v>18.3</v>
      </c>
      <c r="I52">
        <v>19</v>
      </c>
      <c r="J52">
        <v>18</v>
      </c>
      <c r="K52">
        <v>18.399999999999999</v>
      </c>
      <c r="L52">
        <v>19.100000000000001</v>
      </c>
      <c r="M52">
        <v>18.899999999999999</v>
      </c>
      <c r="N52">
        <v>16.899999999999999</v>
      </c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>
        <f t="shared" si="2"/>
        <v>0.58571428571428652</v>
      </c>
    </row>
    <row r="53" spans="1:29" x14ac:dyDescent="0.25">
      <c r="A53">
        <v>2</v>
      </c>
      <c r="B53">
        <v>53</v>
      </c>
      <c r="C53" t="str">
        <f t="shared" si="0"/>
        <v>8439-2</v>
      </c>
      <c r="D53">
        <v>8439</v>
      </c>
      <c r="E53" t="s">
        <v>29</v>
      </c>
      <c r="F53" t="s">
        <v>30</v>
      </c>
      <c r="G53">
        <v>10.16</v>
      </c>
      <c r="H53">
        <v>24.1</v>
      </c>
      <c r="I53">
        <v>22.9</v>
      </c>
      <c r="J53">
        <v>24</v>
      </c>
      <c r="K53">
        <v>24.1</v>
      </c>
      <c r="L53">
        <v>24</v>
      </c>
      <c r="M53">
        <v>24.8</v>
      </c>
      <c r="N53">
        <v>21.9</v>
      </c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>
        <f t="shared" si="2"/>
        <v>0.93142857142857327</v>
      </c>
    </row>
    <row r="54" spans="1:29" x14ac:dyDescent="0.25">
      <c r="A54">
        <v>2</v>
      </c>
      <c r="B54">
        <v>54</v>
      </c>
      <c r="C54" t="str">
        <f t="shared" si="0"/>
        <v>8644-2</v>
      </c>
      <c r="D54">
        <v>8644</v>
      </c>
      <c r="E54" t="s">
        <v>35</v>
      </c>
      <c r="F54" t="s">
        <v>36</v>
      </c>
      <c r="G54">
        <v>18.54</v>
      </c>
      <c r="H54">
        <v>11.8</v>
      </c>
      <c r="I54">
        <v>10.6</v>
      </c>
      <c r="J54">
        <v>10.5</v>
      </c>
      <c r="K54">
        <v>10.6</v>
      </c>
      <c r="L54">
        <v>10.5</v>
      </c>
      <c r="M54">
        <v>11.1</v>
      </c>
      <c r="N54">
        <v>10.6</v>
      </c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>
        <f t="shared" si="2"/>
        <v>0.23142857142857176</v>
      </c>
    </row>
    <row r="55" spans="1:29" x14ac:dyDescent="0.25">
      <c r="A55">
        <v>2</v>
      </c>
      <c r="B55">
        <v>55</v>
      </c>
      <c r="C55" t="str">
        <f t="shared" si="0"/>
        <v>8664-2</v>
      </c>
      <c r="D55">
        <v>8664</v>
      </c>
      <c r="E55" t="s">
        <v>37</v>
      </c>
      <c r="F55" t="s">
        <v>38</v>
      </c>
      <c r="G55">
        <v>18.52</v>
      </c>
      <c r="H55">
        <v>13.4</v>
      </c>
      <c r="I55">
        <v>12.3</v>
      </c>
      <c r="J55">
        <v>12.4</v>
      </c>
      <c r="K55">
        <v>12.9</v>
      </c>
      <c r="L55">
        <v>12.5</v>
      </c>
      <c r="M55">
        <v>12.6</v>
      </c>
      <c r="N55">
        <v>12.8</v>
      </c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>
        <f t="shared" si="2"/>
        <v>0.14000000000000001</v>
      </c>
    </row>
    <row r="56" spans="1:29" x14ac:dyDescent="0.25">
      <c r="A56">
        <v>2</v>
      </c>
      <c r="B56">
        <v>56</v>
      </c>
      <c r="C56" t="str">
        <f t="shared" si="0"/>
        <v>9597-2</v>
      </c>
      <c r="D56">
        <v>9597</v>
      </c>
      <c r="E56" t="s">
        <v>39</v>
      </c>
      <c r="F56" t="s">
        <v>32</v>
      </c>
      <c r="G56">
        <v>2.2400000000000002</v>
      </c>
      <c r="H56">
        <v>14.1</v>
      </c>
      <c r="I56">
        <v>14.1</v>
      </c>
      <c r="J56">
        <v>14.1</v>
      </c>
      <c r="K56">
        <v>14.4</v>
      </c>
      <c r="L56">
        <v>14.5</v>
      </c>
      <c r="M56">
        <v>14.4</v>
      </c>
      <c r="N56">
        <v>14.1</v>
      </c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>
        <f t="shared" si="2"/>
        <v>3.285714285714296E-2</v>
      </c>
    </row>
    <row r="57" spans="1:29" x14ac:dyDescent="0.25">
      <c r="A57">
        <v>2</v>
      </c>
      <c r="B57">
        <v>57</v>
      </c>
      <c r="C57" t="str">
        <f t="shared" si="0"/>
        <v>11237-2</v>
      </c>
      <c r="D57">
        <v>11237</v>
      </c>
      <c r="E57" t="s">
        <v>46</v>
      </c>
      <c r="F57" t="s">
        <v>47</v>
      </c>
      <c r="G57">
        <v>18.66</v>
      </c>
      <c r="H57">
        <v>17</v>
      </c>
      <c r="I57">
        <v>17.600000000000001</v>
      </c>
      <c r="J57">
        <v>17.399999999999999</v>
      </c>
      <c r="K57">
        <v>17.399999999999999</v>
      </c>
      <c r="L57">
        <v>17.399999999999999</v>
      </c>
      <c r="M57">
        <v>17.7</v>
      </c>
      <c r="N57">
        <v>19.100000000000001</v>
      </c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>
        <f t="shared" si="2"/>
        <v>0.4528571428571439</v>
      </c>
    </row>
    <row r="58" spans="1:29" x14ac:dyDescent="0.25">
      <c r="A58">
        <v>2</v>
      </c>
      <c r="B58">
        <v>58</v>
      </c>
      <c r="C58" t="str">
        <f t="shared" si="0"/>
        <v>11252-2</v>
      </c>
      <c r="D58">
        <v>11252</v>
      </c>
      <c r="E58" t="s">
        <v>48</v>
      </c>
      <c r="F58" t="s">
        <v>49</v>
      </c>
      <c r="G58">
        <v>9.2799999999999994</v>
      </c>
      <c r="H58">
        <v>14.1</v>
      </c>
      <c r="I58">
        <v>13.9</v>
      </c>
      <c r="J58">
        <v>14.1</v>
      </c>
      <c r="K58">
        <v>14.4</v>
      </c>
      <c r="L58">
        <v>15.4</v>
      </c>
      <c r="M58">
        <v>15.5</v>
      </c>
      <c r="N58">
        <v>15.1</v>
      </c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>
        <f t="shared" si="2"/>
        <v>0.4528571428571429</v>
      </c>
    </row>
    <row r="59" spans="1:29" x14ac:dyDescent="0.25">
      <c r="A59">
        <v>2</v>
      </c>
      <c r="B59">
        <v>59</v>
      </c>
      <c r="C59" t="str">
        <f t="shared" si="0"/>
        <v>11291-2</v>
      </c>
      <c r="D59">
        <v>11291</v>
      </c>
      <c r="E59" t="s">
        <v>50</v>
      </c>
      <c r="F59" t="s">
        <v>51</v>
      </c>
      <c r="G59">
        <v>-1.08</v>
      </c>
      <c r="H59">
        <v>4.0999999999999996</v>
      </c>
      <c r="I59">
        <v>4.3</v>
      </c>
      <c r="J59">
        <v>4.4000000000000004</v>
      </c>
      <c r="K59">
        <v>0.2</v>
      </c>
      <c r="L59">
        <v>0.3</v>
      </c>
      <c r="M59">
        <v>0.5</v>
      </c>
      <c r="N59">
        <v>0.4</v>
      </c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>
        <f t="shared" si="2"/>
        <v>4.3990476190476189</v>
      </c>
    </row>
    <row r="60" spans="1:29" x14ac:dyDescent="0.25">
      <c r="A60">
        <v>2</v>
      </c>
      <c r="B60">
        <v>60</v>
      </c>
      <c r="C60" t="str">
        <f t="shared" si="0"/>
        <v>12483-2</v>
      </c>
      <c r="D60">
        <v>12483</v>
      </c>
      <c r="E60" t="s">
        <v>53</v>
      </c>
      <c r="F60" t="s">
        <v>14</v>
      </c>
      <c r="G60">
        <v>12.2</v>
      </c>
      <c r="H60">
        <v>18.5</v>
      </c>
      <c r="I60">
        <v>19.600000000000001</v>
      </c>
      <c r="J60">
        <v>19.5</v>
      </c>
      <c r="K60">
        <v>19.7</v>
      </c>
      <c r="L60">
        <v>20.3</v>
      </c>
      <c r="M60">
        <v>20</v>
      </c>
      <c r="N60">
        <v>17.2</v>
      </c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>
        <f t="shared" si="2"/>
        <v>1.1361904761904771</v>
      </c>
    </row>
    <row r="61" spans="1:29" x14ac:dyDescent="0.25">
      <c r="A61">
        <v>2</v>
      </c>
      <c r="B61">
        <v>61</v>
      </c>
      <c r="C61" t="str">
        <f t="shared" si="0"/>
        <v>12482-2</v>
      </c>
      <c r="D61">
        <v>12482</v>
      </c>
      <c r="E61" t="s">
        <v>54</v>
      </c>
      <c r="F61" t="s">
        <v>55</v>
      </c>
      <c r="G61">
        <v>9.52</v>
      </c>
      <c r="H61">
        <v>10.6</v>
      </c>
      <c r="I61">
        <v>9</v>
      </c>
      <c r="J61">
        <v>8.9</v>
      </c>
      <c r="K61">
        <v>8.6999999999999993</v>
      </c>
      <c r="L61">
        <v>8.6</v>
      </c>
      <c r="M61">
        <v>9</v>
      </c>
      <c r="N61">
        <v>9.4</v>
      </c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>
        <f>VAR(H61:N61)</f>
        <v>0.46238095238095239</v>
      </c>
    </row>
    <row r="62" spans="1:29" x14ac:dyDescent="0.25">
      <c r="A62">
        <v>2</v>
      </c>
      <c r="B62">
        <v>62</v>
      </c>
      <c r="C62" t="str">
        <f t="shared" si="0"/>
        <v>12473-2</v>
      </c>
      <c r="D62">
        <v>12473</v>
      </c>
      <c r="E62" t="s">
        <v>56</v>
      </c>
      <c r="F62" t="s">
        <v>33</v>
      </c>
      <c r="G62">
        <v>13.72</v>
      </c>
      <c r="H62">
        <v>14.5</v>
      </c>
      <c r="I62">
        <v>14.6</v>
      </c>
      <c r="J62">
        <v>14.2</v>
      </c>
      <c r="K62">
        <v>13.8</v>
      </c>
      <c r="L62">
        <v>13.6</v>
      </c>
      <c r="M62">
        <v>14</v>
      </c>
      <c r="N62">
        <v>13.8</v>
      </c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>
        <f t="shared" si="2"/>
        <v>0.14238095238095225</v>
      </c>
    </row>
    <row r="63" spans="1:29" x14ac:dyDescent="0.25">
      <c r="A63">
        <v>2</v>
      </c>
      <c r="B63">
        <v>63</v>
      </c>
      <c r="C63" t="str">
        <f t="shared" si="0"/>
        <v>13197-2</v>
      </c>
      <c r="D63">
        <v>13197</v>
      </c>
      <c r="E63" t="s">
        <v>57</v>
      </c>
      <c r="F63" t="s">
        <v>58</v>
      </c>
      <c r="G63">
        <v>23.4</v>
      </c>
      <c r="H63">
        <v>13</v>
      </c>
      <c r="I63">
        <v>12.6</v>
      </c>
      <c r="J63">
        <v>12.6</v>
      </c>
      <c r="K63">
        <v>12.6</v>
      </c>
      <c r="L63">
        <v>12.1</v>
      </c>
      <c r="M63">
        <v>12.3</v>
      </c>
      <c r="N63">
        <v>12.7</v>
      </c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>
        <f t="shared" si="2"/>
        <v>8.2857142857142796E-2</v>
      </c>
    </row>
    <row r="64" spans="1:29" x14ac:dyDescent="0.25">
      <c r="A64">
        <v>2</v>
      </c>
      <c r="B64">
        <v>64</v>
      </c>
      <c r="C64" t="str">
        <f t="shared" si="0"/>
        <v>13200-2</v>
      </c>
      <c r="D64">
        <v>13200</v>
      </c>
      <c r="E64" t="s">
        <v>59</v>
      </c>
      <c r="F64" t="s">
        <v>55</v>
      </c>
      <c r="G64">
        <v>2.2000000000000002</v>
      </c>
      <c r="H64">
        <v>2.2999999999999998</v>
      </c>
      <c r="I64">
        <v>2.4</v>
      </c>
      <c r="J64">
        <v>2.2999999999999998</v>
      </c>
      <c r="K64">
        <v>2.2999999999999998</v>
      </c>
      <c r="L64">
        <v>2.2000000000000002</v>
      </c>
      <c r="M64">
        <v>2.2000000000000002</v>
      </c>
      <c r="N64">
        <v>2.4</v>
      </c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>
        <f t="shared" si="2"/>
        <v>6.6666666666666497E-3</v>
      </c>
    </row>
    <row r="65" spans="1:29" x14ac:dyDescent="0.25">
      <c r="A65">
        <v>2</v>
      </c>
      <c r="B65">
        <v>65</v>
      </c>
      <c r="C65" t="str">
        <f t="shared" si="0"/>
        <v>10480-2</v>
      </c>
      <c r="D65">
        <v>10480</v>
      </c>
      <c r="E65" t="s">
        <v>42</v>
      </c>
      <c r="F65" t="s">
        <v>43</v>
      </c>
      <c r="G65">
        <v>15.6</v>
      </c>
      <c r="H65">
        <v>11.2</v>
      </c>
      <c r="I65">
        <v>10.8</v>
      </c>
      <c r="J65">
        <v>3</v>
      </c>
      <c r="K65">
        <v>0.7</v>
      </c>
      <c r="L65">
        <v>5.7</v>
      </c>
      <c r="M65">
        <v>0.7</v>
      </c>
      <c r="N65">
        <v>11.8</v>
      </c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>
        <f t="shared" si="2"/>
        <v>24.745714285714275</v>
      </c>
    </row>
    <row r="66" spans="1:29" x14ac:dyDescent="0.25">
      <c r="A66">
        <v>2</v>
      </c>
      <c r="B66">
        <v>66</v>
      </c>
      <c r="C66" t="str">
        <f t="shared" ref="C66:C129" si="3">D66&amp;"-"&amp;A66</f>
        <v>13994-2</v>
      </c>
      <c r="D66">
        <v>13994</v>
      </c>
      <c r="E66" t="s">
        <v>63</v>
      </c>
      <c r="F66" t="s">
        <v>34</v>
      </c>
      <c r="G66">
        <v>25.22</v>
      </c>
      <c r="H66">
        <v>25.2</v>
      </c>
      <c r="I66">
        <v>22.7</v>
      </c>
      <c r="J66">
        <v>26</v>
      </c>
      <c r="K66">
        <v>24.9</v>
      </c>
      <c r="L66">
        <v>24.4</v>
      </c>
      <c r="M66">
        <v>26.1</v>
      </c>
      <c r="N66">
        <v>23.1</v>
      </c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>
        <f t="shared" si="2"/>
        <v>1.7590476190476194</v>
      </c>
    </row>
    <row r="67" spans="1:29" x14ac:dyDescent="0.25">
      <c r="A67">
        <v>2</v>
      </c>
      <c r="B67">
        <v>67</v>
      </c>
      <c r="C67" t="str">
        <f t="shared" si="3"/>
        <v>13966-2</v>
      </c>
      <c r="D67">
        <v>13966</v>
      </c>
      <c r="E67" t="s">
        <v>66</v>
      </c>
      <c r="F67" t="s">
        <v>62</v>
      </c>
      <c r="G67">
        <v>16.5</v>
      </c>
      <c r="H67">
        <v>11.1</v>
      </c>
      <c r="I67">
        <v>10.9</v>
      </c>
      <c r="J67">
        <v>10.7</v>
      </c>
      <c r="K67">
        <v>10.4</v>
      </c>
      <c r="L67">
        <v>10.3</v>
      </c>
      <c r="M67">
        <v>11.6</v>
      </c>
      <c r="N67">
        <v>11.2</v>
      </c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>
        <f t="shared" si="2"/>
        <v>0.21142857142857108</v>
      </c>
    </row>
    <row r="68" spans="1:29" x14ac:dyDescent="0.25">
      <c r="A68">
        <v>2</v>
      </c>
      <c r="B68">
        <v>68</v>
      </c>
      <c r="C68" t="str">
        <f t="shared" si="3"/>
        <v>14012-2</v>
      </c>
      <c r="D68">
        <v>14012</v>
      </c>
      <c r="E68" t="s">
        <v>67</v>
      </c>
      <c r="F68" t="s">
        <v>40</v>
      </c>
      <c r="G68">
        <v>23.12</v>
      </c>
      <c r="H68">
        <v>12.1</v>
      </c>
      <c r="I68">
        <v>12.8</v>
      </c>
      <c r="J68">
        <v>12.5</v>
      </c>
      <c r="K68">
        <v>13</v>
      </c>
      <c r="L68">
        <v>12.7</v>
      </c>
      <c r="M68">
        <v>12.5</v>
      </c>
      <c r="N68">
        <v>12.3</v>
      </c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>
        <f t="shared" si="2"/>
        <v>9.285714285714286E-2</v>
      </c>
    </row>
    <row r="69" spans="1:29" x14ac:dyDescent="0.25">
      <c r="A69">
        <v>2</v>
      </c>
      <c r="B69">
        <v>69</v>
      </c>
      <c r="C69" t="str">
        <f t="shared" si="3"/>
        <v>8440-2</v>
      </c>
      <c r="D69">
        <v>8440</v>
      </c>
      <c r="E69" t="s">
        <v>31</v>
      </c>
      <c r="F69" t="s">
        <v>32</v>
      </c>
      <c r="G69">
        <v>0</v>
      </c>
      <c r="H69">
        <v>0.1</v>
      </c>
      <c r="I69">
        <v>0.1</v>
      </c>
      <c r="J69">
        <v>0.2</v>
      </c>
      <c r="K69">
        <v>0.1</v>
      </c>
      <c r="L69">
        <v>0.1</v>
      </c>
      <c r="M69">
        <v>0.1</v>
      </c>
      <c r="N69">
        <v>0.1</v>
      </c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>
        <f t="shared" si="2"/>
        <v>1.4285714285714364E-3</v>
      </c>
    </row>
    <row r="70" spans="1:29" x14ac:dyDescent="0.25">
      <c r="A70">
        <v>2</v>
      </c>
      <c r="B70">
        <v>70</v>
      </c>
      <c r="C70" t="str">
        <f t="shared" si="3"/>
        <v>13458-2</v>
      </c>
      <c r="D70">
        <v>13458</v>
      </c>
      <c r="E70" t="s">
        <v>61</v>
      </c>
      <c r="F70" t="s">
        <v>43</v>
      </c>
      <c r="G70">
        <v>0</v>
      </c>
      <c r="H70">
        <v>0.1</v>
      </c>
      <c r="I70">
        <v>0.9</v>
      </c>
      <c r="J70">
        <v>8.8000000000000007</v>
      </c>
      <c r="K70">
        <v>10.9</v>
      </c>
      <c r="L70">
        <v>6</v>
      </c>
      <c r="M70">
        <v>9.9</v>
      </c>
      <c r="N70">
        <v>0</v>
      </c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>
        <f t="shared" si="2"/>
        <v>23.285714285714278</v>
      </c>
    </row>
    <row r="71" spans="1:29" x14ac:dyDescent="0.25">
      <c r="A71">
        <v>2</v>
      </c>
      <c r="B71">
        <v>71</v>
      </c>
      <c r="C71" t="str">
        <f t="shared" si="3"/>
        <v>13969-2</v>
      </c>
      <c r="D71">
        <v>13969</v>
      </c>
      <c r="E71" t="s">
        <v>64</v>
      </c>
      <c r="F71" t="s">
        <v>6</v>
      </c>
      <c r="G71">
        <v>11.06</v>
      </c>
      <c r="H71">
        <v>2.5</v>
      </c>
      <c r="I71">
        <v>13.2</v>
      </c>
      <c r="J71">
        <v>15</v>
      </c>
      <c r="K71">
        <v>15.2</v>
      </c>
      <c r="L71">
        <v>15.3</v>
      </c>
      <c r="M71">
        <v>15.6</v>
      </c>
      <c r="N71">
        <v>15.6</v>
      </c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>
        <f t="shared" si="2"/>
        <v>22.943333333333346</v>
      </c>
    </row>
    <row r="72" spans="1:29" x14ac:dyDescent="0.25">
      <c r="A72">
        <v>2</v>
      </c>
      <c r="B72">
        <v>72</v>
      </c>
      <c r="C72" t="str">
        <f t="shared" si="3"/>
        <v>13987-2</v>
      </c>
      <c r="D72">
        <v>13987</v>
      </c>
      <c r="E72" t="s">
        <v>65</v>
      </c>
      <c r="F72" t="s">
        <v>51</v>
      </c>
      <c r="G72">
        <v>6.62</v>
      </c>
      <c r="H72">
        <v>5.8</v>
      </c>
      <c r="I72">
        <v>5.8</v>
      </c>
      <c r="J72">
        <v>5.5</v>
      </c>
      <c r="K72">
        <v>9.3000000000000007</v>
      </c>
      <c r="L72">
        <v>8.5</v>
      </c>
      <c r="M72">
        <v>9.1999999999999993</v>
      </c>
      <c r="N72">
        <v>8.9</v>
      </c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>
        <f t="shared" si="2"/>
        <v>3.1390476190476022</v>
      </c>
    </row>
    <row r="73" spans="1:29" x14ac:dyDescent="0.25">
      <c r="A73">
        <v>2</v>
      </c>
      <c r="B73">
        <v>73</v>
      </c>
      <c r="C73" t="str">
        <f t="shared" si="3"/>
        <v>14001-2</v>
      </c>
      <c r="D73">
        <v>14001</v>
      </c>
      <c r="E73" t="s">
        <v>68</v>
      </c>
      <c r="F73" t="s">
        <v>28</v>
      </c>
      <c r="G73">
        <v>0</v>
      </c>
      <c r="H73">
        <v>0.1</v>
      </c>
      <c r="I73">
        <v>0</v>
      </c>
      <c r="J73">
        <v>0</v>
      </c>
      <c r="K73">
        <v>0</v>
      </c>
      <c r="L73">
        <v>0.1</v>
      </c>
      <c r="M73">
        <v>0.2</v>
      </c>
      <c r="N73">
        <v>0.1</v>
      </c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>
        <f t="shared" si="2"/>
        <v>5.714285714285716E-3</v>
      </c>
    </row>
    <row r="74" spans="1:29" x14ac:dyDescent="0.25">
      <c r="A74">
        <v>2</v>
      </c>
      <c r="B74">
        <v>74</v>
      </c>
      <c r="C74" t="str">
        <f t="shared" si="3"/>
        <v>10466-2</v>
      </c>
      <c r="D74">
        <v>10466</v>
      </c>
      <c r="E74" t="s">
        <v>41</v>
      </c>
      <c r="F74" t="s">
        <v>36</v>
      </c>
      <c r="G74">
        <v>0</v>
      </c>
      <c r="H74">
        <v>0.1</v>
      </c>
      <c r="I74">
        <v>0.1</v>
      </c>
      <c r="J74">
        <v>0.1</v>
      </c>
      <c r="K74">
        <v>0.1</v>
      </c>
      <c r="L74">
        <v>0.1</v>
      </c>
      <c r="M74">
        <v>0.1</v>
      </c>
      <c r="N74">
        <v>0.1</v>
      </c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>
        <f t="shared" si="2"/>
        <v>2.2469182684517753E-34</v>
      </c>
    </row>
    <row r="75" spans="1:29" x14ac:dyDescent="0.25">
      <c r="A75">
        <v>2</v>
      </c>
      <c r="B75">
        <v>75</v>
      </c>
      <c r="C75" t="str">
        <f t="shared" si="3"/>
        <v>14874-2</v>
      </c>
      <c r="D75">
        <v>14874</v>
      </c>
      <c r="E75" t="s">
        <v>69</v>
      </c>
      <c r="F75" t="s">
        <v>44</v>
      </c>
      <c r="G75">
        <v>19.059999999999999</v>
      </c>
      <c r="H75">
        <v>16.399999999999999</v>
      </c>
      <c r="I75">
        <v>17.100000000000001</v>
      </c>
      <c r="J75">
        <v>16.899999999999999</v>
      </c>
      <c r="K75">
        <v>16.5</v>
      </c>
      <c r="L75">
        <v>16.399999999999999</v>
      </c>
      <c r="M75">
        <v>16.7</v>
      </c>
      <c r="N75">
        <v>15</v>
      </c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>
        <f t="shared" si="2"/>
        <v>0.46571428571428575</v>
      </c>
    </row>
    <row r="76" spans="1:29" x14ac:dyDescent="0.25">
      <c r="A76">
        <v>2</v>
      </c>
      <c r="B76">
        <v>76</v>
      </c>
      <c r="C76" t="str">
        <f t="shared" si="3"/>
        <v>14875-2</v>
      </c>
      <c r="D76">
        <v>14875</v>
      </c>
      <c r="E76" t="s">
        <v>70</v>
      </c>
      <c r="F76" t="s">
        <v>17</v>
      </c>
      <c r="G76">
        <v>30.44</v>
      </c>
      <c r="H76">
        <v>14.8</v>
      </c>
      <c r="I76">
        <v>14.2</v>
      </c>
      <c r="J76">
        <v>14.3</v>
      </c>
      <c r="K76">
        <v>14.8</v>
      </c>
      <c r="L76">
        <v>14.3</v>
      </c>
      <c r="M76">
        <v>14.5</v>
      </c>
      <c r="N76">
        <v>16.899999999999999</v>
      </c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>
        <f t="shared" si="2"/>
        <v>0.89238095238095128</v>
      </c>
    </row>
    <row r="77" spans="1:29" x14ac:dyDescent="0.25">
      <c r="A77">
        <v>2</v>
      </c>
      <c r="B77">
        <v>77</v>
      </c>
      <c r="C77" t="str">
        <f t="shared" si="3"/>
        <v>14876-2</v>
      </c>
      <c r="D77">
        <v>14876</v>
      </c>
      <c r="E77" t="s">
        <v>71</v>
      </c>
      <c r="F77" t="s">
        <v>45</v>
      </c>
      <c r="G77">
        <v>19.399999999999999</v>
      </c>
      <c r="H77">
        <v>0</v>
      </c>
      <c r="I77">
        <v>0.8</v>
      </c>
      <c r="J77">
        <v>3.3</v>
      </c>
      <c r="K77">
        <v>10.4</v>
      </c>
      <c r="L77">
        <v>9.4</v>
      </c>
      <c r="M77">
        <v>9.3000000000000007</v>
      </c>
      <c r="N77">
        <v>8.5</v>
      </c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>
        <f t="shared" si="2"/>
        <v>19.729523809523808</v>
      </c>
    </row>
    <row r="78" spans="1:29" x14ac:dyDescent="0.25">
      <c r="A78">
        <v>2</v>
      </c>
      <c r="B78">
        <v>78</v>
      </c>
      <c r="C78" t="str">
        <f t="shared" si="3"/>
        <v>14878-2</v>
      </c>
      <c r="D78">
        <v>14878</v>
      </c>
      <c r="E78" t="s">
        <v>72</v>
      </c>
      <c r="F78" t="s">
        <v>60</v>
      </c>
      <c r="G78">
        <v>21.48</v>
      </c>
      <c r="H78">
        <v>10.199999999999999</v>
      </c>
      <c r="I78">
        <v>10.199999999999999</v>
      </c>
      <c r="J78">
        <v>9.6999999999999993</v>
      </c>
      <c r="K78">
        <v>9.8000000000000007</v>
      </c>
      <c r="L78">
        <v>9.6</v>
      </c>
      <c r="M78">
        <v>9.6999999999999993</v>
      </c>
      <c r="N78">
        <v>8.6999999999999993</v>
      </c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>
        <f t="shared" si="2"/>
        <v>0.25333333333333335</v>
      </c>
    </row>
    <row r="79" spans="1:29" x14ac:dyDescent="0.25">
      <c r="A79">
        <v>2</v>
      </c>
      <c r="B79">
        <v>79</v>
      </c>
      <c r="C79" t="str">
        <f t="shared" si="3"/>
        <v>14881-2</v>
      </c>
      <c r="D79">
        <v>14881</v>
      </c>
      <c r="E79" t="s">
        <v>73</v>
      </c>
      <c r="F79" t="s">
        <v>52</v>
      </c>
      <c r="G79">
        <v>12.84</v>
      </c>
      <c r="H79">
        <v>0.2</v>
      </c>
      <c r="I79">
        <v>0</v>
      </c>
      <c r="J79">
        <v>1.9</v>
      </c>
      <c r="K79">
        <v>1.4</v>
      </c>
      <c r="L79">
        <v>17.2</v>
      </c>
      <c r="M79">
        <v>16.600000000000001</v>
      </c>
      <c r="N79">
        <v>12.5</v>
      </c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>
        <f t="shared" si="2"/>
        <v>63.16142857142858</v>
      </c>
    </row>
    <row r="80" spans="1:29" x14ac:dyDescent="0.25">
      <c r="A80">
        <v>3</v>
      </c>
      <c r="B80">
        <v>80</v>
      </c>
      <c r="C80" t="str">
        <f t="shared" si="3"/>
        <v>1428-3</v>
      </c>
      <c r="D80">
        <v>1428</v>
      </c>
      <c r="E80" t="s">
        <v>3</v>
      </c>
      <c r="F80" t="s">
        <v>4</v>
      </c>
      <c r="G80">
        <v>21.2</v>
      </c>
      <c r="H80">
        <v>15.7</v>
      </c>
      <c r="I80">
        <v>15.8</v>
      </c>
      <c r="J80">
        <v>16.2</v>
      </c>
      <c r="K80">
        <v>16.100000000000001</v>
      </c>
      <c r="L80">
        <v>16.7</v>
      </c>
      <c r="M80">
        <v>16.5</v>
      </c>
      <c r="N80">
        <v>19.899999999999999</v>
      </c>
      <c r="O80">
        <v>15.9</v>
      </c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>
        <f>VAR(H80:O80)</f>
        <v>1.8942857142857128</v>
      </c>
    </row>
    <row r="81" spans="1:29" x14ac:dyDescent="0.25">
      <c r="A81">
        <v>3</v>
      </c>
      <c r="B81">
        <v>81</v>
      </c>
      <c r="C81" t="str">
        <f t="shared" si="3"/>
        <v>1575-3</v>
      </c>
      <c r="D81">
        <v>1575</v>
      </c>
      <c r="E81" t="s">
        <v>5</v>
      </c>
      <c r="F81" t="s">
        <v>6</v>
      </c>
      <c r="G81">
        <v>0</v>
      </c>
      <c r="H81">
        <v>13.3</v>
      </c>
      <c r="I81">
        <v>4.5</v>
      </c>
      <c r="J81">
        <v>1.4</v>
      </c>
      <c r="K81">
        <v>0.4</v>
      </c>
      <c r="L81">
        <v>0.4</v>
      </c>
      <c r="M81">
        <v>0.6</v>
      </c>
      <c r="N81">
        <v>0.5</v>
      </c>
      <c r="O81">
        <v>0.5</v>
      </c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>
        <f t="shared" ref="AC81:AC118" si="4">VAR(H81:O81)</f>
        <v>20.280000000000005</v>
      </c>
    </row>
    <row r="82" spans="1:29" x14ac:dyDescent="0.25">
      <c r="A82">
        <v>3</v>
      </c>
      <c r="B82">
        <v>82</v>
      </c>
      <c r="C82" t="str">
        <f t="shared" si="3"/>
        <v>2330-3</v>
      </c>
      <c r="D82">
        <v>2330</v>
      </c>
      <c r="E82" t="s">
        <v>7</v>
      </c>
      <c r="F82" t="s">
        <v>8</v>
      </c>
      <c r="G82">
        <v>20.100000000000001</v>
      </c>
      <c r="H82">
        <v>18.7</v>
      </c>
      <c r="I82">
        <v>18.2</v>
      </c>
      <c r="J82">
        <v>17.7</v>
      </c>
      <c r="K82">
        <v>17.7</v>
      </c>
      <c r="L82">
        <v>17.899999999999999</v>
      </c>
      <c r="M82">
        <v>17.100000000000001</v>
      </c>
      <c r="N82">
        <v>17.399999999999999</v>
      </c>
      <c r="O82">
        <v>17.100000000000001</v>
      </c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>
        <f t="shared" si="4"/>
        <v>0.29928571428571354</v>
      </c>
    </row>
    <row r="83" spans="1:29" x14ac:dyDescent="0.25">
      <c r="A83">
        <v>3</v>
      </c>
      <c r="B83">
        <v>83</v>
      </c>
      <c r="C83" t="str">
        <f t="shared" si="3"/>
        <v>2549-3</v>
      </c>
      <c r="D83">
        <v>2549</v>
      </c>
      <c r="E83" t="s">
        <v>9</v>
      </c>
      <c r="F83" t="s">
        <v>10</v>
      </c>
      <c r="G83">
        <v>7.48</v>
      </c>
      <c r="H83">
        <v>19.399999999999999</v>
      </c>
      <c r="I83">
        <v>20.5</v>
      </c>
      <c r="J83">
        <v>20.5</v>
      </c>
      <c r="K83">
        <v>20.100000000000001</v>
      </c>
      <c r="L83">
        <v>19.8</v>
      </c>
      <c r="M83">
        <v>19.7</v>
      </c>
      <c r="N83">
        <v>18.2</v>
      </c>
      <c r="O83">
        <v>18.399999999999999</v>
      </c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>
        <f t="shared" si="4"/>
        <v>0.76500000000000112</v>
      </c>
    </row>
    <row r="84" spans="1:29" x14ac:dyDescent="0.25">
      <c r="A84">
        <v>3</v>
      </c>
      <c r="B84">
        <v>84</v>
      </c>
      <c r="C84" t="str">
        <f t="shared" si="3"/>
        <v>2580-3</v>
      </c>
      <c r="D84">
        <v>2580</v>
      </c>
      <c r="E84" t="s">
        <v>11</v>
      </c>
      <c r="F84" t="s">
        <v>12</v>
      </c>
      <c r="G84">
        <v>19.5</v>
      </c>
      <c r="H84">
        <v>22.2</v>
      </c>
      <c r="I84">
        <v>20.7</v>
      </c>
      <c r="J84">
        <v>20.8</v>
      </c>
      <c r="K84">
        <v>20.5</v>
      </c>
      <c r="L84">
        <v>20.6</v>
      </c>
      <c r="M84">
        <v>21.1</v>
      </c>
      <c r="N84">
        <v>20.9</v>
      </c>
      <c r="O84">
        <v>21.2</v>
      </c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>
        <f t="shared" si="4"/>
        <v>0.29142857142857109</v>
      </c>
    </row>
    <row r="85" spans="1:29" x14ac:dyDescent="0.25">
      <c r="A85">
        <v>3</v>
      </c>
      <c r="B85">
        <v>85</v>
      </c>
      <c r="C85" t="str">
        <f t="shared" si="3"/>
        <v>4459-3</v>
      </c>
      <c r="D85">
        <v>4459</v>
      </c>
      <c r="E85" t="s">
        <v>15</v>
      </c>
      <c r="F85" t="s">
        <v>16</v>
      </c>
      <c r="G85">
        <v>18.86</v>
      </c>
      <c r="H85">
        <v>8.5</v>
      </c>
      <c r="I85">
        <v>8.6</v>
      </c>
      <c r="J85">
        <v>7.8</v>
      </c>
      <c r="K85">
        <v>8.1</v>
      </c>
      <c r="L85">
        <v>7.8</v>
      </c>
      <c r="M85">
        <v>8.4</v>
      </c>
      <c r="N85">
        <v>8.9</v>
      </c>
      <c r="O85">
        <v>10</v>
      </c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>
        <f t="shared" si="4"/>
        <v>0.50982142857142876</v>
      </c>
    </row>
    <row r="86" spans="1:29" x14ac:dyDescent="0.25">
      <c r="A86">
        <v>3</v>
      </c>
      <c r="B86">
        <v>86</v>
      </c>
      <c r="C86" t="str">
        <f t="shared" si="3"/>
        <v>5209-3</v>
      </c>
      <c r="D86">
        <v>5209</v>
      </c>
      <c r="E86" t="s">
        <v>18</v>
      </c>
      <c r="F86" t="s">
        <v>19</v>
      </c>
      <c r="G86">
        <v>5.32</v>
      </c>
      <c r="H86">
        <v>19.600000000000001</v>
      </c>
      <c r="I86">
        <v>20</v>
      </c>
      <c r="J86">
        <v>20.100000000000001</v>
      </c>
      <c r="K86">
        <v>20.6</v>
      </c>
      <c r="L86">
        <v>20.2</v>
      </c>
      <c r="M86">
        <v>20</v>
      </c>
      <c r="N86">
        <v>20</v>
      </c>
      <c r="O86">
        <v>19.100000000000001</v>
      </c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>
        <f t="shared" si="4"/>
        <v>0.19428571428571409</v>
      </c>
    </row>
    <row r="87" spans="1:29" x14ac:dyDescent="0.25">
      <c r="A87">
        <v>3</v>
      </c>
      <c r="B87">
        <v>87</v>
      </c>
      <c r="C87" t="str">
        <f t="shared" si="3"/>
        <v>5526-3</v>
      </c>
      <c r="D87">
        <v>5526</v>
      </c>
      <c r="E87" t="s">
        <v>20</v>
      </c>
      <c r="F87" t="s">
        <v>13</v>
      </c>
      <c r="G87">
        <v>16.02</v>
      </c>
      <c r="H87">
        <v>17.8</v>
      </c>
      <c r="I87">
        <v>16.7</v>
      </c>
      <c r="J87">
        <v>17</v>
      </c>
      <c r="K87">
        <v>16.8</v>
      </c>
      <c r="L87">
        <v>16.600000000000001</v>
      </c>
      <c r="M87">
        <v>16.600000000000001</v>
      </c>
      <c r="N87">
        <v>16.600000000000001</v>
      </c>
      <c r="O87">
        <v>15.1</v>
      </c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>
        <f t="shared" si="4"/>
        <v>0.5542857142857146</v>
      </c>
    </row>
    <row r="88" spans="1:29" x14ac:dyDescent="0.25">
      <c r="A88">
        <v>3</v>
      </c>
      <c r="B88">
        <v>88</v>
      </c>
      <c r="C88" t="str">
        <f t="shared" si="3"/>
        <v>5529-3</v>
      </c>
      <c r="D88">
        <v>5529</v>
      </c>
      <c r="E88" t="s">
        <v>21</v>
      </c>
      <c r="F88" t="s">
        <v>22</v>
      </c>
      <c r="G88">
        <v>3.12</v>
      </c>
      <c r="H88">
        <v>18.5</v>
      </c>
      <c r="I88">
        <v>18.7</v>
      </c>
      <c r="J88">
        <v>19</v>
      </c>
      <c r="K88">
        <v>18.3</v>
      </c>
      <c r="L88">
        <v>17.600000000000001</v>
      </c>
      <c r="M88">
        <v>17.399999999999999</v>
      </c>
      <c r="N88">
        <v>16.899999999999999</v>
      </c>
      <c r="O88">
        <v>15.8</v>
      </c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>
        <f t="shared" si="4"/>
        <v>1.1421428571428571</v>
      </c>
    </row>
    <row r="89" spans="1:29" x14ac:dyDescent="0.25">
      <c r="A89">
        <v>3</v>
      </c>
      <c r="B89">
        <v>89</v>
      </c>
      <c r="C89" t="str">
        <f t="shared" si="3"/>
        <v>5536-3</v>
      </c>
      <c r="D89">
        <v>5536</v>
      </c>
      <c r="E89" t="s">
        <v>23</v>
      </c>
      <c r="F89" t="s">
        <v>24</v>
      </c>
      <c r="G89">
        <v>32.159999999999997</v>
      </c>
      <c r="H89">
        <v>12.4</v>
      </c>
      <c r="I89">
        <v>12.9</v>
      </c>
      <c r="J89">
        <v>12.6</v>
      </c>
      <c r="K89">
        <v>12.7</v>
      </c>
      <c r="L89">
        <v>13.1</v>
      </c>
      <c r="M89">
        <v>12.8</v>
      </c>
      <c r="N89">
        <v>12.7</v>
      </c>
      <c r="O89">
        <v>14.4</v>
      </c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>
        <f t="shared" si="4"/>
        <v>0.38571428571428584</v>
      </c>
    </row>
    <row r="90" spans="1:29" x14ac:dyDescent="0.25">
      <c r="A90">
        <v>3</v>
      </c>
      <c r="B90">
        <v>90</v>
      </c>
      <c r="C90" t="str">
        <f t="shared" si="3"/>
        <v>5615-3</v>
      </c>
      <c r="D90">
        <v>5615</v>
      </c>
      <c r="E90" t="s">
        <v>25</v>
      </c>
      <c r="F90" t="s">
        <v>26</v>
      </c>
      <c r="G90">
        <v>25.6</v>
      </c>
      <c r="H90">
        <v>14.7</v>
      </c>
      <c r="I90">
        <v>14.9</v>
      </c>
      <c r="J90">
        <v>14.9</v>
      </c>
      <c r="K90">
        <v>14.9</v>
      </c>
      <c r="L90">
        <v>14.3</v>
      </c>
      <c r="M90">
        <v>14.2</v>
      </c>
      <c r="N90">
        <v>15.1</v>
      </c>
      <c r="O90">
        <v>13.2</v>
      </c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>
        <f t="shared" si="4"/>
        <v>0.38500000000000029</v>
      </c>
    </row>
    <row r="91" spans="1:29" x14ac:dyDescent="0.25">
      <c r="A91">
        <v>3</v>
      </c>
      <c r="B91">
        <v>91</v>
      </c>
      <c r="C91" t="str">
        <f t="shared" si="3"/>
        <v>8416-3</v>
      </c>
      <c r="D91">
        <v>8416</v>
      </c>
      <c r="E91" t="s">
        <v>27</v>
      </c>
      <c r="F91" t="s">
        <v>28</v>
      </c>
      <c r="G91">
        <v>10.76</v>
      </c>
      <c r="H91">
        <v>13</v>
      </c>
      <c r="I91">
        <v>13.7</v>
      </c>
      <c r="J91">
        <v>13</v>
      </c>
      <c r="K91">
        <v>13</v>
      </c>
      <c r="L91">
        <v>13</v>
      </c>
      <c r="M91">
        <v>12.7</v>
      </c>
      <c r="N91">
        <v>13.5</v>
      </c>
      <c r="O91">
        <v>13.2</v>
      </c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>
        <f t="shared" si="4"/>
        <v>0.1026785714285714</v>
      </c>
    </row>
    <row r="92" spans="1:29" x14ac:dyDescent="0.25">
      <c r="A92">
        <v>3</v>
      </c>
      <c r="B92">
        <v>92</v>
      </c>
      <c r="C92" t="str">
        <f t="shared" si="3"/>
        <v>8439-3</v>
      </c>
      <c r="D92">
        <v>8439</v>
      </c>
      <c r="E92" t="s">
        <v>29</v>
      </c>
      <c r="F92" t="s">
        <v>30</v>
      </c>
      <c r="G92">
        <v>10.62</v>
      </c>
      <c r="H92">
        <v>23.9</v>
      </c>
      <c r="I92">
        <v>23.4</v>
      </c>
      <c r="J92">
        <v>24.5</v>
      </c>
      <c r="K92">
        <v>24.8</v>
      </c>
      <c r="L92">
        <v>25.5</v>
      </c>
      <c r="M92">
        <v>25.9</v>
      </c>
      <c r="N92">
        <v>24.2</v>
      </c>
      <c r="O92">
        <v>22</v>
      </c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>
        <f t="shared" si="4"/>
        <v>1.5078571428571428</v>
      </c>
    </row>
    <row r="93" spans="1:29" x14ac:dyDescent="0.25">
      <c r="A93">
        <v>3</v>
      </c>
      <c r="B93">
        <v>93</v>
      </c>
      <c r="C93" t="str">
        <f t="shared" si="3"/>
        <v>8644-3</v>
      </c>
      <c r="D93">
        <v>8644</v>
      </c>
      <c r="E93" t="s">
        <v>35</v>
      </c>
      <c r="F93" t="s">
        <v>36</v>
      </c>
      <c r="G93">
        <v>6.12</v>
      </c>
      <c r="H93">
        <v>15.6</v>
      </c>
      <c r="I93">
        <v>15.6</v>
      </c>
      <c r="J93">
        <v>15.4</v>
      </c>
      <c r="K93">
        <v>15.9</v>
      </c>
      <c r="L93">
        <v>15.8</v>
      </c>
      <c r="M93">
        <v>15.3</v>
      </c>
      <c r="N93">
        <v>12.5</v>
      </c>
      <c r="O93">
        <v>13</v>
      </c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>
        <f t="shared" si="4"/>
        <v>1.7955357142857145</v>
      </c>
    </row>
    <row r="94" spans="1:29" x14ac:dyDescent="0.25">
      <c r="A94">
        <v>3</v>
      </c>
      <c r="B94">
        <v>94</v>
      </c>
      <c r="C94" t="str">
        <f t="shared" si="3"/>
        <v>8664-3</v>
      </c>
      <c r="D94">
        <v>8664</v>
      </c>
      <c r="E94" t="s">
        <v>37</v>
      </c>
      <c r="F94" t="s">
        <v>38</v>
      </c>
      <c r="G94">
        <v>19.32</v>
      </c>
      <c r="H94">
        <v>12.7</v>
      </c>
      <c r="I94">
        <v>13</v>
      </c>
      <c r="J94">
        <v>12.7</v>
      </c>
      <c r="K94">
        <v>13</v>
      </c>
      <c r="L94">
        <v>12.8</v>
      </c>
      <c r="M94">
        <v>12.8</v>
      </c>
      <c r="N94">
        <v>13.2</v>
      </c>
      <c r="O94">
        <v>12.1</v>
      </c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>
        <f t="shared" si="4"/>
        <v>0.10696428571428573</v>
      </c>
    </row>
    <row r="95" spans="1:29" x14ac:dyDescent="0.25">
      <c r="A95">
        <v>3</v>
      </c>
      <c r="B95">
        <v>95</v>
      </c>
      <c r="C95" t="str">
        <f t="shared" si="3"/>
        <v>9597-3</v>
      </c>
      <c r="D95">
        <v>9597</v>
      </c>
      <c r="E95" t="s">
        <v>39</v>
      </c>
      <c r="F95" t="s">
        <v>32</v>
      </c>
      <c r="G95">
        <v>7.12</v>
      </c>
      <c r="H95">
        <v>13.5</v>
      </c>
      <c r="I95">
        <v>13.1</v>
      </c>
      <c r="J95">
        <v>12.8</v>
      </c>
      <c r="K95">
        <v>13</v>
      </c>
      <c r="L95">
        <v>12.9</v>
      </c>
      <c r="M95">
        <v>13.7</v>
      </c>
      <c r="N95">
        <v>13.3</v>
      </c>
      <c r="O95">
        <v>12.3</v>
      </c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>
        <f t="shared" si="4"/>
        <v>0.19071428571428539</v>
      </c>
    </row>
    <row r="96" spans="1:29" x14ac:dyDescent="0.25">
      <c r="A96">
        <v>3</v>
      </c>
      <c r="B96">
        <v>96</v>
      </c>
      <c r="C96" t="str">
        <f t="shared" si="3"/>
        <v>11237-3</v>
      </c>
      <c r="D96">
        <v>11237</v>
      </c>
      <c r="E96" t="s">
        <v>46</v>
      </c>
      <c r="F96" t="s">
        <v>47</v>
      </c>
      <c r="G96">
        <v>21.4</v>
      </c>
      <c r="H96">
        <v>18.3</v>
      </c>
      <c r="I96">
        <v>18.7</v>
      </c>
      <c r="J96">
        <v>19</v>
      </c>
      <c r="K96">
        <v>18.600000000000001</v>
      </c>
      <c r="L96">
        <v>18.5</v>
      </c>
      <c r="M96">
        <v>18.600000000000001</v>
      </c>
      <c r="N96">
        <v>19.2</v>
      </c>
      <c r="O96">
        <v>19</v>
      </c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>
        <f t="shared" si="4"/>
        <v>9.124999999999972E-2</v>
      </c>
    </row>
    <row r="97" spans="1:29" x14ac:dyDescent="0.25">
      <c r="A97">
        <v>3</v>
      </c>
      <c r="B97">
        <v>97</v>
      </c>
      <c r="C97" t="str">
        <f t="shared" si="3"/>
        <v>11252-3</v>
      </c>
      <c r="D97">
        <v>11252</v>
      </c>
      <c r="E97" t="s">
        <v>48</v>
      </c>
      <c r="F97" t="s">
        <v>49</v>
      </c>
      <c r="G97">
        <v>25.58</v>
      </c>
      <c r="H97">
        <v>15.7</v>
      </c>
      <c r="I97">
        <v>16.100000000000001</v>
      </c>
      <c r="J97">
        <v>15.9</v>
      </c>
      <c r="K97">
        <v>16.3</v>
      </c>
      <c r="L97">
        <v>17</v>
      </c>
      <c r="M97">
        <v>17.3</v>
      </c>
      <c r="N97">
        <v>17.7</v>
      </c>
      <c r="O97">
        <v>17.5</v>
      </c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>
        <f t="shared" si="4"/>
        <v>0.6069642857142854</v>
      </c>
    </row>
    <row r="98" spans="1:29" x14ac:dyDescent="0.25">
      <c r="A98">
        <v>3</v>
      </c>
      <c r="B98">
        <v>98</v>
      </c>
      <c r="C98" t="str">
        <f t="shared" si="3"/>
        <v>11291-3</v>
      </c>
      <c r="D98">
        <v>11291</v>
      </c>
      <c r="E98" t="s">
        <v>50</v>
      </c>
      <c r="F98" t="s">
        <v>51</v>
      </c>
      <c r="G98">
        <v>0</v>
      </c>
      <c r="H98">
        <v>3.7</v>
      </c>
      <c r="I98">
        <v>4</v>
      </c>
      <c r="J98">
        <v>3.9</v>
      </c>
      <c r="K98">
        <v>0.3</v>
      </c>
      <c r="L98">
        <v>0.3</v>
      </c>
      <c r="M98">
        <v>0.4</v>
      </c>
      <c r="N98">
        <v>0.4</v>
      </c>
      <c r="O98">
        <v>0.4</v>
      </c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>
        <f t="shared" si="4"/>
        <v>3.3021428571428553</v>
      </c>
    </row>
    <row r="99" spans="1:29" x14ac:dyDescent="0.25">
      <c r="A99">
        <v>3</v>
      </c>
      <c r="B99">
        <v>99</v>
      </c>
      <c r="C99" t="str">
        <f t="shared" si="3"/>
        <v>12483-3</v>
      </c>
      <c r="D99">
        <v>12483</v>
      </c>
      <c r="E99" t="s">
        <v>53</v>
      </c>
      <c r="F99" t="s">
        <v>14</v>
      </c>
      <c r="G99">
        <v>16.32</v>
      </c>
      <c r="H99">
        <v>19.7</v>
      </c>
      <c r="I99">
        <v>20.100000000000001</v>
      </c>
      <c r="J99">
        <v>21.1</v>
      </c>
      <c r="K99">
        <v>21.4</v>
      </c>
      <c r="L99">
        <v>20.6</v>
      </c>
      <c r="M99">
        <v>21.2</v>
      </c>
      <c r="N99">
        <v>20.5</v>
      </c>
      <c r="O99">
        <v>19</v>
      </c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>
        <f t="shared" si="4"/>
        <v>0.67142857142857104</v>
      </c>
    </row>
    <row r="100" spans="1:29" x14ac:dyDescent="0.25">
      <c r="A100">
        <v>3</v>
      </c>
      <c r="B100">
        <v>100</v>
      </c>
      <c r="C100" t="str">
        <f t="shared" si="3"/>
        <v>12482-3</v>
      </c>
      <c r="D100">
        <v>12482</v>
      </c>
      <c r="E100" t="s">
        <v>54</v>
      </c>
      <c r="F100" t="s">
        <v>55</v>
      </c>
      <c r="G100">
        <v>14.64</v>
      </c>
      <c r="H100">
        <v>11.1</v>
      </c>
      <c r="I100">
        <v>9.9</v>
      </c>
      <c r="J100">
        <v>9.6999999999999993</v>
      </c>
      <c r="K100">
        <v>9.5</v>
      </c>
      <c r="L100">
        <v>9.3000000000000007</v>
      </c>
      <c r="M100">
        <v>9</v>
      </c>
      <c r="N100">
        <v>9.3000000000000007</v>
      </c>
      <c r="O100">
        <v>10.8</v>
      </c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>
        <f t="shared" si="4"/>
        <v>0.56214285714285706</v>
      </c>
    </row>
    <row r="101" spans="1:29" x14ac:dyDescent="0.25">
      <c r="A101">
        <v>3</v>
      </c>
      <c r="B101">
        <v>101</v>
      </c>
      <c r="C101" t="str">
        <f t="shared" si="3"/>
        <v>12473-3</v>
      </c>
      <c r="D101">
        <v>12473</v>
      </c>
      <c r="E101" t="s">
        <v>56</v>
      </c>
      <c r="F101" t="s">
        <v>33</v>
      </c>
      <c r="G101">
        <v>6.5</v>
      </c>
      <c r="H101">
        <v>15.8</v>
      </c>
      <c r="I101">
        <v>15.9</v>
      </c>
      <c r="J101">
        <v>16.2</v>
      </c>
      <c r="K101">
        <v>16.5</v>
      </c>
      <c r="L101">
        <v>16.399999999999999</v>
      </c>
      <c r="M101">
        <v>16.600000000000001</v>
      </c>
      <c r="N101">
        <v>16.399999999999999</v>
      </c>
      <c r="O101">
        <v>14.3</v>
      </c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>
        <f t="shared" si="4"/>
        <v>0.55839285714285669</v>
      </c>
    </row>
    <row r="102" spans="1:29" x14ac:dyDescent="0.25">
      <c r="A102">
        <v>3</v>
      </c>
      <c r="B102">
        <v>102</v>
      </c>
      <c r="C102" t="str">
        <f t="shared" si="3"/>
        <v>13197-3</v>
      </c>
      <c r="D102">
        <v>13197</v>
      </c>
      <c r="E102" t="s">
        <v>57</v>
      </c>
      <c r="F102" t="s">
        <v>58</v>
      </c>
      <c r="G102">
        <v>3.48</v>
      </c>
      <c r="H102">
        <v>10.199999999999999</v>
      </c>
      <c r="I102">
        <v>9.4</v>
      </c>
      <c r="J102">
        <v>9.8000000000000007</v>
      </c>
      <c r="K102">
        <v>9.5</v>
      </c>
      <c r="L102">
        <v>9.1999999999999993</v>
      </c>
      <c r="M102">
        <v>9.5</v>
      </c>
      <c r="N102">
        <v>8.8000000000000007</v>
      </c>
      <c r="O102">
        <v>9.4</v>
      </c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>
        <f t="shared" si="4"/>
        <v>0.16785714285714268</v>
      </c>
    </row>
    <row r="103" spans="1:29" x14ac:dyDescent="0.25">
      <c r="A103">
        <v>3</v>
      </c>
      <c r="B103">
        <v>103</v>
      </c>
      <c r="C103" t="str">
        <f t="shared" si="3"/>
        <v>13200-3</v>
      </c>
      <c r="D103">
        <v>13200</v>
      </c>
      <c r="E103" t="s">
        <v>59</v>
      </c>
      <c r="F103" t="s">
        <v>55</v>
      </c>
      <c r="G103">
        <v>0</v>
      </c>
      <c r="H103">
        <v>2.6</v>
      </c>
      <c r="I103">
        <v>2.6</v>
      </c>
      <c r="J103">
        <v>2.7</v>
      </c>
      <c r="K103">
        <v>2.9</v>
      </c>
      <c r="L103">
        <v>2.5</v>
      </c>
      <c r="M103">
        <v>2.6</v>
      </c>
      <c r="N103">
        <v>2.8</v>
      </c>
      <c r="O103">
        <v>1.8</v>
      </c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>
        <f t="shared" si="4"/>
        <v>0.11124999999999931</v>
      </c>
    </row>
    <row r="104" spans="1:29" x14ac:dyDescent="0.25">
      <c r="A104">
        <v>3</v>
      </c>
      <c r="B104">
        <v>104</v>
      </c>
      <c r="C104" t="str">
        <f t="shared" si="3"/>
        <v>10480-3</v>
      </c>
      <c r="D104">
        <v>10480</v>
      </c>
      <c r="E104" t="s">
        <v>42</v>
      </c>
      <c r="F104" t="s">
        <v>43</v>
      </c>
      <c r="G104">
        <v>18.48</v>
      </c>
      <c r="H104">
        <v>10.3</v>
      </c>
      <c r="I104">
        <v>10.5</v>
      </c>
      <c r="J104">
        <v>2.5</v>
      </c>
      <c r="K104">
        <v>0.6</v>
      </c>
      <c r="L104">
        <v>5.5</v>
      </c>
      <c r="M104">
        <v>0.6</v>
      </c>
      <c r="N104">
        <v>10.8</v>
      </c>
      <c r="O104">
        <v>10.8</v>
      </c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>
        <f t="shared" si="4"/>
        <v>22.002857142857131</v>
      </c>
    </row>
    <row r="105" spans="1:29" x14ac:dyDescent="0.25">
      <c r="A105">
        <v>3</v>
      </c>
      <c r="B105">
        <v>105</v>
      </c>
      <c r="C105" t="str">
        <f t="shared" si="3"/>
        <v>13994-3</v>
      </c>
      <c r="D105">
        <v>13994</v>
      </c>
      <c r="E105" t="s">
        <v>63</v>
      </c>
      <c r="F105" t="s">
        <v>34</v>
      </c>
      <c r="G105">
        <v>10.28</v>
      </c>
      <c r="H105">
        <v>21.1</v>
      </c>
      <c r="I105">
        <v>21.2</v>
      </c>
      <c r="J105">
        <v>21.1</v>
      </c>
      <c r="K105">
        <v>20.6</v>
      </c>
      <c r="L105">
        <v>19.899999999999999</v>
      </c>
      <c r="M105">
        <v>21.9</v>
      </c>
      <c r="N105">
        <v>20.9</v>
      </c>
      <c r="O105">
        <v>21.5</v>
      </c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>
        <f t="shared" si="4"/>
        <v>0.35642857142857143</v>
      </c>
    </row>
    <row r="106" spans="1:29" x14ac:dyDescent="0.25">
      <c r="A106">
        <v>3</v>
      </c>
      <c r="B106">
        <v>106</v>
      </c>
      <c r="C106" t="str">
        <f t="shared" si="3"/>
        <v>13966-3</v>
      </c>
      <c r="D106">
        <v>13966</v>
      </c>
      <c r="E106" t="s">
        <v>66</v>
      </c>
      <c r="F106" t="s">
        <v>62</v>
      </c>
      <c r="G106">
        <v>25.22</v>
      </c>
      <c r="H106">
        <v>10</v>
      </c>
      <c r="I106">
        <v>9.4</v>
      </c>
      <c r="J106">
        <v>9.8000000000000007</v>
      </c>
      <c r="K106">
        <v>9.6</v>
      </c>
      <c r="L106">
        <v>9.8000000000000007</v>
      </c>
      <c r="M106">
        <v>9.6</v>
      </c>
      <c r="N106">
        <v>9.8000000000000007</v>
      </c>
      <c r="O106">
        <v>11.5</v>
      </c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>
        <f t="shared" si="4"/>
        <v>0.43124999999999991</v>
      </c>
    </row>
    <row r="107" spans="1:29" x14ac:dyDescent="0.25">
      <c r="A107">
        <v>3</v>
      </c>
      <c r="B107">
        <v>107</v>
      </c>
      <c r="C107" t="str">
        <f t="shared" si="3"/>
        <v>14012-3</v>
      </c>
      <c r="D107">
        <v>14012</v>
      </c>
      <c r="E107" t="s">
        <v>67</v>
      </c>
      <c r="F107" t="s">
        <v>40</v>
      </c>
      <c r="G107">
        <v>24.72</v>
      </c>
      <c r="H107">
        <v>12.9</v>
      </c>
      <c r="I107">
        <v>13.5</v>
      </c>
      <c r="J107">
        <v>13.5</v>
      </c>
      <c r="K107">
        <v>13.5</v>
      </c>
      <c r="L107">
        <v>13.5</v>
      </c>
      <c r="M107">
        <v>13.9</v>
      </c>
      <c r="N107">
        <v>13.8</v>
      </c>
      <c r="O107">
        <v>14.2</v>
      </c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>
        <f t="shared" si="4"/>
        <v>0.1457142857142856</v>
      </c>
    </row>
    <row r="108" spans="1:29" x14ac:dyDescent="0.25">
      <c r="A108">
        <v>3</v>
      </c>
      <c r="B108">
        <v>108</v>
      </c>
      <c r="C108" t="str">
        <f t="shared" si="3"/>
        <v>8440-3</v>
      </c>
      <c r="D108">
        <v>8440</v>
      </c>
      <c r="E108" t="s">
        <v>31</v>
      </c>
      <c r="F108" t="s">
        <v>32</v>
      </c>
      <c r="G108">
        <v>0</v>
      </c>
      <c r="H108">
        <v>0.2</v>
      </c>
      <c r="I108">
        <v>0.1</v>
      </c>
      <c r="J108">
        <v>0.2</v>
      </c>
      <c r="K108">
        <v>0.1</v>
      </c>
      <c r="L108">
        <v>0.2</v>
      </c>
      <c r="M108">
        <v>0.2</v>
      </c>
      <c r="N108">
        <v>0.1</v>
      </c>
      <c r="O108">
        <v>0.2</v>
      </c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>
        <f t="shared" si="4"/>
        <v>2.6785714285714351E-3</v>
      </c>
    </row>
    <row r="109" spans="1:29" x14ac:dyDescent="0.25">
      <c r="A109">
        <v>3</v>
      </c>
      <c r="B109">
        <v>109</v>
      </c>
      <c r="C109" t="str">
        <f t="shared" si="3"/>
        <v>13458-3</v>
      </c>
      <c r="D109">
        <v>13458</v>
      </c>
      <c r="E109" t="s">
        <v>61</v>
      </c>
      <c r="F109" t="s">
        <v>43</v>
      </c>
      <c r="G109">
        <v>0</v>
      </c>
      <c r="H109">
        <v>0.1</v>
      </c>
      <c r="I109">
        <v>0.9</v>
      </c>
      <c r="J109">
        <v>8.8000000000000007</v>
      </c>
      <c r="K109">
        <v>11.1</v>
      </c>
      <c r="L109">
        <v>5.6</v>
      </c>
      <c r="M109">
        <v>9.5</v>
      </c>
      <c r="N109">
        <v>0</v>
      </c>
      <c r="O109">
        <v>0</v>
      </c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>
        <f t="shared" si="4"/>
        <v>23.011428571428571</v>
      </c>
    </row>
    <row r="110" spans="1:29" x14ac:dyDescent="0.25">
      <c r="A110">
        <v>3</v>
      </c>
      <c r="B110">
        <v>110</v>
      </c>
      <c r="C110" t="str">
        <f t="shared" si="3"/>
        <v>13969-3</v>
      </c>
      <c r="D110">
        <v>13969</v>
      </c>
      <c r="E110" t="s">
        <v>64</v>
      </c>
      <c r="F110" t="s">
        <v>6</v>
      </c>
      <c r="G110">
        <v>24.62</v>
      </c>
      <c r="H110">
        <v>2.8</v>
      </c>
      <c r="I110">
        <v>15.4</v>
      </c>
      <c r="J110">
        <v>18.600000000000001</v>
      </c>
      <c r="K110">
        <v>18.5</v>
      </c>
      <c r="L110">
        <v>18.399999999999999</v>
      </c>
      <c r="M110">
        <v>18.2</v>
      </c>
      <c r="N110">
        <v>19</v>
      </c>
      <c r="O110">
        <v>18.2</v>
      </c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>
        <f t="shared" si="4"/>
        <v>30.271250000000041</v>
      </c>
    </row>
    <row r="111" spans="1:29" x14ac:dyDescent="0.25">
      <c r="A111">
        <v>3</v>
      </c>
      <c r="B111">
        <v>111</v>
      </c>
      <c r="C111" t="str">
        <f t="shared" si="3"/>
        <v>13987-3</v>
      </c>
      <c r="D111">
        <v>13987</v>
      </c>
      <c r="E111" t="s">
        <v>65</v>
      </c>
      <c r="F111" t="s">
        <v>51</v>
      </c>
      <c r="G111">
        <v>11.3</v>
      </c>
      <c r="H111">
        <v>6.2</v>
      </c>
      <c r="I111">
        <v>5.7</v>
      </c>
      <c r="J111">
        <v>6</v>
      </c>
      <c r="K111">
        <v>8.8000000000000007</v>
      </c>
      <c r="L111">
        <v>8.8000000000000007</v>
      </c>
      <c r="M111">
        <v>8.9</v>
      </c>
      <c r="N111">
        <v>9.4</v>
      </c>
      <c r="O111">
        <v>9.5</v>
      </c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>
        <f t="shared" si="4"/>
        <v>2.6812500000000097</v>
      </c>
    </row>
    <row r="112" spans="1:29" x14ac:dyDescent="0.25">
      <c r="A112">
        <v>3</v>
      </c>
      <c r="B112">
        <v>112</v>
      </c>
      <c r="C112" t="str">
        <f t="shared" si="3"/>
        <v>14001-3</v>
      </c>
      <c r="D112">
        <v>14001</v>
      </c>
      <c r="E112" t="s">
        <v>68</v>
      </c>
      <c r="F112" t="s">
        <v>28</v>
      </c>
      <c r="G112">
        <v>0</v>
      </c>
      <c r="H112">
        <v>0.1</v>
      </c>
      <c r="I112">
        <v>0</v>
      </c>
      <c r="J112">
        <v>0</v>
      </c>
      <c r="K112">
        <v>0</v>
      </c>
      <c r="L112">
        <v>0.2</v>
      </c>
      <c r="M112">
        <v>0.1</v>
      </c>
      <c r="N112">
        <v>0.1</v>
      </c>
      <c r="O112">
        <v>0.1</v>
      </c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>
        <f t="shared" si="4"/>
        <v>5.0000000000000027E-3</v>
      </c>
    </row>
    <row r="113" spans="1:29" x14ac:dyDescent="0.25">
      <c r="A113">
        <v>3</v>
      </c>
      <c r="B113">
        <v>113</v>
      </c>
      <c r="C113" t="str">
        <f t="shared" si="3"/>
        <v>10466-3</v>
      </c>
      <c r="D113">
        <v>10466</v>
      </c>
      <c r="E113" t="s">
        <v>41</v>
      </c>
      <c r="F113" t="s">
        <v>36</v>
      </c>
      <c r="G113">
        <v>0</v>
      </c>
      <c r="H113">
        <v>0</v>
      </c>
      <c r="I113">
        <v>0.1</v>
      </c>
      <c r="J113">
        <v>0.2</v>
      </c>
      <c r="K113">
        <v>0.1</v>
      </c>
      <c r="L113">
        <v>0.1</v>
      </c>
      <c r="M113">
        <v>0.2</v>
      </c>
      <c r="N113">
        <v>0.1</v>
      </c>
      <c r="O113">
        <v>0.1</v>
      </c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>
        <f t="shared" si="4"/>
        <v>4.1071428571428648E-3</v>
      </c>
    </row>
    <row r="114" spans="1:29" x14ac:dyDescent="0.25">
      <c r="A114">
        <v>3</v>
      </c>
      <c r="B114">
        <v>114</v>
      </c>
      <c r="C114" t="str">
        <f t="shared" si="3"/>
        <v>14874-3</v>
      </c>
      <c r="D114">
        <v>14874</v>
      </c>
      <c r="E114" t="s">
        <v>69</v>
      </c>
      <c r="F114" t="s">
        <v>44</v>
      </c>
      <c r="G114">
        <v>23.52</v>
      </c>
      <c r="H114">
        <v>15.5</v>
      </c>
      <c r="I114">
        <v>14.9</v>
      </c>
      <c r="J114">
        <v>14.9</v>
      </c>
      <c r="K114">
        <v>15.2</v>
      </c>
      <c r="L114">
        <v>15.4</v>
      </c>
      <c r="M114">
        <v>15.5</v>
      </c>
      <c r="N114">
        <v>13.4</v>
      </c>
      <c r="O114">
        <v>14</v>
      </c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>
        <f t="shared" si="4"/>
        <v>0.58571428571428563</v>
      </c>
    </row>
    <row r="115" spans="1:29" x14ac:dyDescent="0.25">
      <c r="A115">
        <v>3</v>
      </c>
      <c r="B115">
        <v>115</v>
      </c>
      <c r="C115" t="str">
        <f t="shared" si="3"/>
        <v>14875-3</v>
      </c>
      <c r="D115">
        <v>14875</v>
      </c>
      <c r="E115" t="s">
        <v>70</v>
      </c>
      <c r="F115" t="s">
        <v>17</v>
      </c>
      <c r="G115">
        <v>27.34</v>
      </c>
      <c r="H115">
        <v>15.3</v>
      </c>
      <c r="I115">
        <v>13.9</v>
      </c>
      <c r="J115">
        <v>15.2</v>
      </c>
      <c r="K115">
        <v>14.5</v>
      </c>
      <c r="L115">
        <v>14.6</v>
      </c>
      <c r="M115">
        <v>15.6</v>
      </c>
      <c r="N115">
        <v>20.100000000000001</v>
      </c>
      <c r="O115">
        <v>20.100000000000001</v>
      </c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>
        <f t="shared" si="4"/>
        <v>6.1883928571429738</v>
      </c>
    </row>
    <row r="116" spans="1:29" x14ac:dyDescent="0.25">
      <c r="A116">
        <v>3</v>
      </c>
      <c r="B116">
        <v>116</v>
      </c>
      <c r="C116" t="str">
        <f t="shared" si="3"/>
        <v>14876-3</v>
      </c>
      <c r="D116">
        <v>14876</v>
      </c>
      <c r="E116" t="s">
        <v>71</v>
      </c>
      <c r="F116" t="s">
        <v>45</v>
      </c>
      <c r="G116">
        <v>6.14</v>
      </c>
      <c r="H116">
        <v>0</v>
      </c>
      <c r="I116">
        <v>0.7</v>
      </c>
      <c r="J116">
        <v>2.7</v>
      </c>
      <c r="K116">
        <v>8.5</v>
      </c>
      <c r="L116">
        <v>7.8</v>
      </c>
      <c r="M116">
        <v>7.5</v>
      </c>
      <c r="N116">
        <v>6.5</v>
      </c>
      <c r="O116">
        <v>8.3000000000000007</v>
      </c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>
        <f t="shared" si="4"/>
        <v>12.537142857142856</v>
      </c>
    </row>
    <row r="117" spans="1:29" x14ac:dyDescent="0.25">
      <c r="A117">
        <v>3</v>
      </c>
      <c r="B117">
        <v>117</v>
      </c>
      <c r="C117" t="str">
        <f t="shared" si="3"/>
        <v>14878-3</v>
      </c>
      <c r="D117">
        <v>14878</v>
      </c>
      <c r="E117" t="s">
        <v>72</v>
      </c>
      <c r="F117" t="s">
        <v>60</v>
      </c>
      <c r="G117">
        <v>9.48</v>
      </c>
      <c r="H117">
        <v>9.8000000000000007</v>
      </c>
      <c r="I117">
        <v>9.9</v>
      </c>
      <c r="J117">
        <v>10</v>
      </c>
      <c r="K117">
        <v>10.3</v>
      </c>
      <c r="L117">
        <v>10.3</v>
      </c>
      <c r="M117">
        <v>10.199999999999999</v>
      </c>
      <c r="N117">
        <v>9.1</v>
      </c>
      <c r="O117">
        <v>10</v>
      </c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>
        <f t="shared" si="4"/>
        <v>0.15142857142857161</v>
      </c>
    </row>
    <row r="118" spans="1:29" x14ac:dyDescent="0.25">
      <c r="A118">
        <v>3</v>
      </c>
      <c r="B118">
        <v>118</v>
      </c>
      <c r="C118" t="str">
        <f t="shared" si="3"/>
        <v>14881-3</v>
      </c>
      <c r="D118">
        <v>14881</v>
      </c>
      <c r="E118" t="s">
        <v>73</v>
      </c>
      <c r="F118" t="s">
        <v>52</v>
      </c>
      <c r="G118">
        <v>15</v>
      </c>
      <c r="H118">
        <v>0.1</v>
      </c>
      <c r="I118">
        <v>0</v>
      </c>
      <c r="J118">
        <v>1.9</v>
      </c>
      <c r="K118">
        <v>1.5</v>
      </c>
      <c r="L118">
        <v>17.2</v>
      </c>
      <c r="M118">
        <v>17.2</v>
      </c>
      <c r="N118">
        <v>14.4</v>
      </c>
      <c r="O118">
        <v>12.4</v>
      </c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>
        <f t="shared" si="4"/>
        <v>62.201249999999995</v>
      </c>
    </row>
    <row r="119" spans="1:29" x14ac:dyDescent="0.25">
      <c r="A119">
        <v>4</v>
      </c>
      <c r="B119">
        <v>119</v>
      </c>
      <c r="C119" t="str">
        <f t="shared" si="3"/>
        <v>1428-4</v>
      </c>
      <c r="D119">
        <v>1428</v>
      </c>
      <c r="E119" t="s">
        <v>3</v>
      </c>
      <c r="F119" t="s">
        <v>4</v>
      </c>
      <c r="G119">
        <v>25.42</v>
      </c>
      <c r="H119">
        <v>15.9</v>
      </c>
      <c r="I119">
        <v>15.8</v>
      </c>
      <c r="J119">
        <v>15.9</v>
      </c>
      <c r="K119">
        <v>16.2</v>
      </c>
      <c r="L119">
        <v>16</v>
      </c>
      <c r="M119">
        <v>16.399999999999999</v>
      </c>
      <c r="N119">
        <v>19.399999999999999</v>
      </c>
      <c r="O119">
        <v>16.600000000000001</v>
      </c>
      <c r="P119">
        <v>17</v>
      </c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>
        <f>VAR(H119:P119)</f>
        <v>1.2719444444444434</v>
      </c>
    </row>
    <row r="120" spans="1:29" x14ac:dyDescent="0.25">
      <c r="A120">
        <v>4</v>
      </c>
      <c r="B120">
        <v>120</v>
      </c>
      <c r="C120" t="str">
        <f t="shared" si="3"/>
        <v>1575-4</v>
      </c>
      <c r="D120">
        <v>1575</v>
      </c>
      <c r="E120" t="s">
        <v>5</v>
      </c>
      <c r="F120" t="s">
        <v>6</v>
      </c>
      <c r="G120">
        <v>10.02</v>
      </c>
      <c r="H120">
        <v>10.9</v>
      </c>
      <c r="I120">
        <v>3.8</v>
      </c>
      <c r="J120">
        <v>1.6</v>
      </c>
      <c r="K120">
        <v>0.5</v>
      </c>
      <c r="L120">
        <v>0.5</v>
      </c>
      <c r="M120">
        <v>0.4</v>
      </c>
      <c r="N120">
        <v>0.2</v>
      </c>
      <c r="O120">
        <v>0.4</v>
      </c>
      <c r="P120">
        <v>0.4</v>
      </c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>
        <f t="shared" ref="AC120:AC157" si="5">VAR(H120:P120)</f>
        <v>12.246944444444445</v>
      </c>
    </row>
    <row r="121" spans="1:29" x14ac:dyDescent="0.25">
      <c r="A121">
        <v>4</v>
      </c>
      <c r="B121">
        <v>121</v>
      </c>
      <c r="C121" t="str">
        <f t="shared" si="3"/>
        <v>2330-4</v>
      </c>
      <c r="D121">
        <v>2330</v>
      </c>
      <c r="E121" t="s">
        <v>7</v>
      </c>
      <c r="F121" t="s">
        <v>8</v>
      </c>
      <c r="G121">
        <v>32</v>
      </c>
      <c r="H121">
        <v>20.6</v>
      </c>
      <c r="I121">
        <v>19.7</v>
      </c>
      <c r="J121">
        <v>19.600000000000001</v>
      </c>
      <c r="K121">
        <v>19.399999999999999</v>
      </c>
      <c r="L121">
        <v>20.399999999999999</v>
      </c>
      <c r="M121">
        <v>19.399999999999999</v>
      </c>
      <c r="N121">
        <v>21.1</v>
      </c>
      <c r="O121">
        <v>20.399999999999999</v>
      </c>
      <c r="P121">
        <v>19.600000000000001</v>
      </c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>
        <f t="shared" si="5"/>
        <v>0.37694444444444491</v>
      </c>
    </row>
    <row r="122" spans="1:29" x14ac:dyDescent="0.25">
      <c r="A122">
        <v>4</v>
      </c>
      <c r="B122">
        <v>122</v>
      </c>
      <c r="C122" t="str">
        <f t="shared" si="3"/>
        <v>2549-4</v>
      </c>
      <c r="D122">
        <v>2549</v>
      </c>
      <c r="E122" t="s">
        <v>9</v>
      </c>
      <c r="F122" t="s">
        <v>10</v>
      </c>
      <c r="G122">
        <v>18.54</v>
      </c>
      <c r="H122">
        <v>18.8</v>
      </c>
      <c r="I122">
        <v>18.899999999999999</v>
      </c>
      <c r="J122">
        <v>19</v>
      </c>
      <c r="K122">
        <v>18.5</v>
      </c>
      <c r="L122">
        <v>18.899999999999999</v>
      </c>
      <c r="M122">
        <v>18.2</v>
      </c>
      <c r="N122">
        <v>18.2</v>
      </c>
      <c r="O122">
        <v>19.8</v>
      </c>
      <c r="P122">
        <v>17.100000000000001</v>
      </c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>
        <f t="shared" si="5"/>
        <v>0.5499999999999996</v>
      </c>
    </row>
    <row r="123" spans="1:29" x14ac:dyDescent="0.25">
      <c r="A123">
        <v>4</v>
      </c>
      <c r="B123">
        <v>123</v>
      </c>
      <c r="C123" t="str">
        <f t="shared" si="3"/>
        <v>2580-4</v>
      </c>
      <c r="D123">
        <v>2580</v>
      </c>
      <c r="E123" t="s">
        <v>11</v>
      </c>
      <c r="F123" t="s">
        <v>12</v>
      </c>
      <c r="G123">
        <v>29.84</v>
      </c>
      <c r="H123">
        <v>24.2</v>
      </c>
      <c r="I123">
        <v>22.7</v>
      </c>
      <c r="J123">
        <v>23.7</v>
      </c>
      <c r="K123">
        <v>23.6</v>
      </c>
      <c r="L123">
        <v>23.1</v>
      </c>
      <c r="M123">
        <v>23.9</v>
      </c>
      <c r="N123">
        <v>23</v>
      </c>
      <c r="O123">
        <v>22</v>
      </c>
      <c r="P123">
        <v>17</v>
      </c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>
        <f t="shared" si="5"/>
        <v>4.8244444444444436</v>
      </c>
    </row>
    <row r="124" spans="1:29" x14ac:dyDescent="0.25">
      <c r="A124">
        <v>4</v>
      </c>
      <c r="B124">
        <v>124</v>
      </c>
      <c r="C124" t="str">
        <f t="shared" si="3"/>
        <v>4459-4</v>
      </c>
      <c r="D124">
        <v>4459</v>
      </c>
      <c r="E124" t="s">
        <v>15</v>
      </c>
      <c r="F124" t="s">
        <v>16</v>
      </c>
      <c r="G124">
        <v>8.08</v>
      </c>
      <c r="H124">
        <v>10.1</v>
      </c>
      <c r="I124">
        <v>9.5</v>
      </c>
      <c r="J124">
        <v>9.4</v>
      </c>
      <c r="K124">
        <v>9.6999999999999993</v>
      </c>
      <c r="L124">
        <v>9.9</v>
      </c>
      <c r="M124">
        <v>9.6</v>
      </c>
      <c r="N124">
        <v>10.9</v>
      </c>
      <c r="O124">
        <v>11.2</v>
      </c>
      <c r="P124">
        <v>11.3</v>
      </c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>
        <f t="shared" si="5"/>
        <v>0.56694444444444458</v>
      </c>
    </row>
    <row r="125" spans="1:29" x14ac:dyDescent="0.25">
      <c r="A125">
        <v>4</v>
      </c>
      <c r="B125">
        <v>125</v>
      </c>
      <c r="C125" t="str">
        <f t="shared" si="3"/>
        <v>5209-4</v>
      </c>
      <c r="D125">
        <v>5209</v>
      </c>
      <c r="E125" t="s">
        <v>18</v>
      </c>
      <c r="F125" t="s">
        <v>19</v>
      </c>
      <c r="G125">
        <v>6.28</v>
      </c>
      <c r="H125">
        <v>16.3</v>
      </c>
      <c r="I125">
        <v>16</v>
      </c>
      <c r="J125">
        <v>16.600000000000001</v>
      </c>
      <c r="K125">
        <v>16.3</v>
      </c>
      <c r="L125">
        <v>16.5</v>
      </c>
      <c r="M125">
        <v>16.399999999999999</v>
      </c>
      <c r="N125">
        <v>17.100000000000001</v>
      </c>
      <c r="O125">
        <v>16.3</v>
      </c>
      <c r="P125">
        <v>15.3</v>
      </c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>
        <f t="shared" si="5"/>
        <v>0.23361111111111127</v>
      </c>
    </row>
    <row r="126" spans="1:29" x14ac:dyDescent="0.25">
      <c r="A126">
        <v>4</v>
      </c>
      <c r="B126">
        <v>126</v>
      </c>
      <c r="C126" t="str">
        <f t="shared" si="3"/>
        <v>5526-4</v>
      </c>
      <c r="D126">
        <v>5526</v>
      </c>
      <c r="E126" t="s">
        <v>20</v>
      </c>
      <c r="F126" t="s">
        <v>13</v>
      </c>
      <c r="G126">
        <v>20.36</v>
      </c>
      <c r="H126">
        <v>16.600000000000001</v>
      </c>
      <c r="I126">
        <v>15.9</v>
      </c>
      <c r="J126">
        <v>15.3</v>
      </c>
      <c r="K126">
        <v>15.7</v>
      </c>
      <c r="L126">
        <v>15.6</v>
      </c>
      <c r="M126">
        <v>15.2</v>
      </c>
      <c r="N126">
        <v>16.399999999999999</v>
      </c>
      <c r="O126">
        <v>15.9</v>
      </c>
      <c r="P126">
        <v>14.2</v>
      </c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>
        <f t="shared" si="5"/>
        <v>0.50277777777777821</v>
      </c>
    </row>
    <row r="127" spans="1:29" x14ac:dyDescent="0.25">
      <c r="A127">
        <v>4</v>
      </c>
      <c r="B127">
        <v>127</v>
      </c>
      <c r="C127" t="str">
        <f t="shared" si="3"/>
        <v>5529-4</v>
      </c>
      <c r="D127">
        <v>5529</v>
      </c>
      <c r="E127" t="s">
        <v>21</v>
      </c>
      <c r="F127" t="s">
        <v>22</v>
      </c>
      <c r="G127">
        <v>14.36</v>
      </c>
      <c r="H127">
        <v>16.5</v>
      </c>
      <c r="I127">
        <v>16</v>
      </c>
      <c r="J127">
        <v>16.600000000000001</v>
      </c>
      <c r="K127">
        <v>15.4</v>
      </c>
      <c r="L127">
        <v>14.9</v>
      </c>
      <c r="M127">
        <v>14.3</v>
      </c>
      <c r="N127">
        <v>15.1</v>
      </c>
      <c r="O127">
        <v>15.4</v>
      </c>
      <c r="P127">
        <v>14.9</v>
      </c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>
        <f t="shared" si="5"/>
        <v>0.59777777777777785</v>
      </c>
    </row>
    <row r="128" spans="1:29" x14ac:dyDescent="0.25">
      <c r="A128">
        <v>4</v>
      </c>
      <c r="B128">
        <v>128</v>
      </c>
      <c r="C128" t="str">
        <f t="shared" si="3"/>
        <v>5536-4</v>
      </c>
      <c r="D128">
        <v>5536</v>
      </c>
      <c r="E128" t="s">
        <v>23</v>
      </c>
      <c r="F128" t="s">
        <v>24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>
        <f t="shared" si="5"/>
        <v>0</v>
      </c>
    </row>
    <row r="129" spans="1:29" x14ac:dyDescent="0.25">
      <c r="A129">
        <v>4</v>
      </c>
      <c r="B129">
        <v>129</v>
      </c>
      <c r="C129" t="str">
        <f t="shared" si="3"/>
        <v>5615-4</v>
      </c>
      <c r="D129">
        <v>5615</v>
      </c>
      <c r="E129" t="s">
        <v>25</v>
      </c>
      <c r="F129" t="s">
        <v>26</v>
      </c>
      <c r="G129">
        <v>15.88</v>
      </c>
      <c r="H129">
        <v>13.8</v>
      </c>
      <c r="I129">
        <v>14.3</v>
      </c>
      <c r="J129">
        <v>14.1</v>
      </c>
      <c r="K129">
        <v>14.6</v>
      </c>
      <c r="L129">
        <v>13.3</v>
      </c>
      <c r="M129">
        <v>13.4</v>
      </c>
      <c r="N129">
        <v>13.5</v>
      </c>
      <c r="O129">
        <v>11.7</v>
      </c>
      <c r="P129">
        <v>13.5</v>
      </c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>
        <f t="shared" si="5"/>
        <v>0.6919444444444447</v>
      </c>
    </row>
    <row r="130" spans="1:29" x14ac:dyDescent="0.25">
      <c r="A130">
        <v>4</v>
      </c>
      <c r="B130">
        <v>130</v>
      </c>
      <c r="C130" t="str">
        <f t="shared" ref="C130:C193" si="6">D130&amp;"-"&amp;A130</f>
        <v>8416-4</v>
      </c>
      <c r="D130">
        <v>8416</v>
      </c>
      <c r="E130" t="s">
        <v>27</v>
      </c>
      <c r="F130" t="s">
        <v>28</v>
      </c>
      <c r="G130">
        <v>6.92</v>
      </c>
      <c r="H130">
        <v>9</v>
      </c>
      <c r="I130">
        <v>9.1999999999999993</v>
      </c>
      <c r="J130">
        <v>9</v>
      </c>
      <c r="K130">
        <v>9.6</v>
      </c>
      <c r="L130">
        <v>9.5</v>
      </c>
      <c r="M130">
        <v>9.3000000000000007</v>
      </c>
      <c r="N130">
        <v>9.6999999999999993</v>
      </c>
      <c r="O130">
        <v>10.199999999999999</v>
      </c>
      <c r="P130">
        <v>10.199999999999999</v>
      </c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>
        <f t="shared" si="5"/>
        <v>0.20694444444444421</v>
      </c>
    </row>
    <row r="131" spans="1:29" x14ac:dyDescent="0.25">
      <c r="A131">
        <v>4</v>
      </c>
      <c r="B131">
        <v>131</v>
      </c>
      <c r="C131" t="str">
        <f t="shared" si="6"/>
        <v>8439-4</v>
      </c>
      <c r="D131">
        <v>8439</v>
      </c>
      <c r="E131" t="s">
        <v>29</v>
      </c>
      <c r="F131" t="s">
        <v>30</v>
      </c>
      <c r="G131">
        <v>28.06</v>
      </c>
      <c r="H131">
        <v>30.5</v>
      </c>
      <c r="I131">
        <v>29</v>
      </c>
      <c r="J131">
        <v>30.3</v>
      </c>
      <c r="K131">
        <v>30.3</v>
      </c>
      <c r="L131">
        <v>30.5</v>
      </c>
      <c r="M131">
        <v>30.7</v>
      </c>
      <c r="N131">
        <v>29.9</v>
      </c>
      <c r="O131">
        <v>28.8</v>
      </c>
      <c r="P131">
        <v>25</v>
      </c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>
        <f t="shared" si="5"/>
        <v>3.2302777777777774</v>
      </c>
    </row>
    <row r="132" spans="1:29" x14ac:dyDescent="0.25">
      <c r="A132">
        <v>4</v>
      </c>
      <c r="B132">
        <v>132</v>
      </c>
      <c r="C132" t="str">
        <f t="shared" si="6"/>
        <v>8644-4</v>
      </c>
      <c r="D132">
        <v>8644</v>
      </c>
      <c r="E132" t="s">
        <v>35</v>
      </c>
      <c r="F132" t="s">
        <v>36</v>
      </c>
      <c r="G132">
        <v>14.04</v>
      </c>
      <c r="H132">
        <v>14.5</v>
      </c>
      <c r="I132">
        <v>12.4</v>
      </c>
      <c r="J132">
        <v>12.6</v>
      </c>
      <c r="K132">
        <v>12.6</v>
      </c>
      <c r="L132">
        <v>12.3</v>
      </c>
      <c r="M132">
        <v>12.5</v>
      </c>
      <c r="N132">
        <v>12.3</v>
      </c>
      <c r="O132">
        <v>12.6</v>
      </c>
      <c r="P132">
        <v>12.7</v>
      </c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>
        <f t="shared" si="5"/>
        <v>0.46444444444444427</v>
      </c>
    </row>
    <row r="133" spans="1:29" x14ac:dyDescent="0.25">
      <c r="A133">
        <v>4</v>
      </c>
      <c r="B133">
        <v>133</v>
      </c>
      <c r="C133" t="str">
        <f t="shared" si="6"/>
        <v>8664-4</v>
      </c>
      <c r="D133">
        <v>8664</v>
      </c>
      <c r="E133" t="s">
        <v>37</v>
      </c>
      <c r="F133" t="s">
        <v>38</v>
      </c>
      <c r="G133">
        <v>25.4</v>
      </c>
      <c r="H133">
        <v>13.9</v>
      </c>
      <c r="I133">
        <v>14.2</v>
      </c>
      <c r="J133">
        <v>13.9</v>
      </c>
      <c r="K133">
        <v>14.8</v>
      </c>
      <c r="L133">
        <v>14.5</v>
      </c>
      <c r="M133">
        <v>14.6</v>
      </c>
      <c r="N133">
        <v>14.4</v>
      </c>
      <c r="O133">
        <v>13.6</v>
      </c>
      <c r="P133">
        <v>15.1</v>
      </c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>
        <f t="shared" si="5"/>
        <v>0.22999999999999998</v>
      </c>
    </row>
    <row r="134" spans="1:29" x14ac:dyDescent="0.25">
      <c r="A134">
        <v>4</v>
      </c>
      <c r="B134">
        <v>134</v>
      </c>
      <c r="C134" t="str">
        <f t="shared" si="6"/>
        <v>9597-4</v>
      </c>
      <c r="D134">
        <v>9597</v>
      </c>
      <c r="E134" t="s">
        <v>39</v>
      </c>
      <c r="F134" t="s">
        <v>32</v>
      </c>
      <c r="G134">
        <v>17</v>
      </c>
      <c r="H134">
        <v>13.8</v>
      </c>
      <c r="I134">
        <v>14.4</v>
      </c>
      <c r="J134">
        <v>14.4</v>
      </c>
      <c r="K134">
        <v>14.4</v>
      </c>
      <c r="L134">
        <v>14.7</v>
      </c>
      <c r="M134">
        <v>14.5</v>
      </c>
      <c r="N134">
        <v>16.5</v>
      </c>
      <c r="O134">
        <v>13.6</v>
      </c>
      <c r="P134">
        <v>12.9</v>
      </c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>
        <f t="shared" si="5"/>
        <v>0.96777777777777763</v>
      </c>
    </row>
    <row r="135" spans="1:29" x14ac:dyDescent="0.25">
      <c r="A135">
        <v>4</v>
      </c>
      <c r="B135">
        <v>135</v>
      </c>
      <c r="C135" t="str">
        <f t="shared" si="6"/>
        <v>11237-4</v>
      </c>
      <c r="D135">
        <v>11237</v>
      </c>
      <c r="E135" t="s">
        <v>46</v>
      </c>
      <c r="F135" t="s">
        <v>47</v>
      </c>
      <c r="G135">
        <v>24.76</v>
      </c>
      <c r="H135">
        <v>18.100000000000001</v>
      </c>
      <c r="I135">
        <v>18.7</v>
      </c>
      <c r="J135">
        <v>18.8</v>
      </c>
      <c r="K135">
        <v>19.100000000000001</v>
      </c>
      <c r="L135">
        <v>18.600000000000001</v>
      </c>
      <c r="M135">
        <v>18.3</v>
      </c>
      <c r="N135">
        <v>18.3</v>
      </c>
      <c r="O135">
        <v>19.399999999999999</v>
      </c>
      <c r="P135">
        <v>19.399999999999999</v>
      </c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>
        <f t="shared" si="5"/>
        <v>0.22777777777777702</v>
      </c>
    </row>
    <row r="136" spans="1:29" x14ac:dyDescent="0.25">
      <c r="A136">
        <v>4</v>
      </c>
      <c r="B136">
        <v>136</v>
      </c>
      <c r="C136" t="str">
        <f t="shared" si="6"/>
        <v>11252-4</v>
      </c>
      <c r="D136">
        <v>11252</v>
      </c>
      <c r="E136" t="s">
        <v>48</v>
      </c>
      <c r="F136" t="s">
        <v>49</v>
      </c>
      <c r="G136">
        <v>22.64</v>
      </c>
      <c r="H136">
        <v>13.9</v>
      </c>
      <c r="I136">
        <v>14.2</v>
      </c>
      <c r="J136">
        <v>14.3</v>
      </c>
      <c r="K136">
        <v>14.1</v>
      </c>
      <c r="L136">
        <v>14.8</v>
      </c>
      <c r="M136">
        <v>15</v>
      </c>
      <c r="N136">
        <v>15.6</v>
      </c>
      <c r="O136">
        <v>15.2</v>
      </c>
      <c r="P136">
        <v>15.8</v>
      </c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>
        <f t="shared" si="5"/>
        <v>0.46750000000000003</v>
      </c>
    </row>
    <row r="137" spans="1:29" x14ac:dyDescent="0.25">
      <c r="A137">
        <v>4</v>
      </c>
      <c r="B137">
        <v>137</v>
      </c>
      <c r="C137" t="str">
        <f t="shared" si="6"/>
        <v>11291-4</v>
      </c>
      <c r="D137">
        <v>11291</v>
      </c>
      <c r="E137" t="s">
        <v>50</v>
      </c>
      <c r="F137" t="s">
        <v>51</v>
      </c>
      <c r="G137">
        <v>0</v>
      </c>
      <c r="H137">
        <v>4</v>
      </c>
      <c r="I137">
        <v>3.9</v>
      </c>
      <c r="J137">
        <v>4.3</v>
      </c>
      <c r="K137">
        <v>0.3</v>
      </c>
      <c r="L137">
        <v>0.5</v>
      </c>
      <c r="M137">
        <v>0.5</v>
      </c>
      <c r="N137">
        <v>0.4</v>
      </c>
      <c r="O137">
        <v>0.3</v>
      </c>
      <c r="P137">
        <v>0.4</v>
      </c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>
        <f t="shared" si="5"/>
        <v>3.3769444444444439</v>
      </c>
    </row>
    <row r="138" spans="1:29" x14ac:dyDescent="0.25">
      <c r="A138">
        <v>4</v>
      </c>
      <c r="B138">
        <v>138</v>
      </c>
      <c r="C138" t="str">
        <f t="shared" si="6"/>
        <v>12483-4</v>
      </c>
      <c r="D138">
        <v>12483</v>
      </c>
      <c r="E138" t="s">
        <v>53</v>
      </c>
      <c r="F138" t="s">
        <v>14</v>
      </c>
      <c r="G138">
        <v>20.16</v>
      </c>
      <c r="H138">
        <v>21.4</v>
      </c>
      <c r="I138">
        <v>21.4</v>
      </c>
      <c r="J138">
        <v>22.9</v>
      </c>
      <c r="K138">
        <v>23.4</v>
      </c>
      <c r="L138">
        <v>23.6</v>
      </c>
      <c r="M138">
        <v>22.9</v>
      </c>
      <c r="N138">
        <v>22.4</v>
      </c>
      <c r="O138">
        <v>21.9</v>
      </c>
      <c r="P138">
        <v>16.7</v>
      </c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>
        <f t="shared" si="5"/>
        <v>4.3627777777777776</v>
      </c>
    </row>
    <row r="139" spans="1:29" x14ac:dyDescent="0.25">
      <c r="A139">
        <v>4</v>
      </c>
      <c r="B139">
        <v>139</v>
      </c>
      <c r="C139" t="str">
        <f t="shared" si="6"/>
        <v>12482-4</v>
      </c>
      <c r="D139">
        <v>12482</v>
      </c>
      <c r="E139" t="s">
        <v>54</v>
      </c>
      <c r="F139" t="s">
        <v>55</v>
      </c>
      <c r="G139">
        <v>0.12</v>
      </c>
      <c r="H139">
        <v>11.2</v>
      </c>
      <c r="I139">
        <v>11.1</v>
      </c>
      <c r="J139">
        <v>11.2</v>
      </c>
      <c r="K139">
        <v>11.5</v>
      </c>
      <c r="L139">
        <v>11</v>
      </c>
      <c r="M139">
        <v>10.9</v>
      </c>
      <c r="N139">
        <v>11.7</v>
      </c>
      <c r="O139">
        <v>11.7</v>
      </c>
      <c r="P139">
        <v>11.6</v>
      </c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>
        <f t="shared" si="5"/>
        <v>9.4444444444444331E-2</v>
      </c>
    </row>
    <row r="140" spans="1:29" x14ac:dyDescent="0.25">
      <c r="A140">
        <v>4</v>
      </c>
      <c r="B140">
        <v>140</v>
      </c>
      <c r="C140" t="str">
        <f t="shared" si="6"/>
        <v>12473-4</v>
      </c>
      <c r="D140">
        <v>12473</v>
      </c>
      <c r="E140" t="s">
        <v>56</v>
      </c>
      <c r="F140" t="s">
        <v>33</v>
      </c>
      <c r="G140">
        <v>14.76</v>
      </c>
      <c r="H140">
        <v>16.2</v>
      </c>
      <c r="I140">
        <v>15.9</v>
      </c>
      <c r="J140">
        <v>15.8</v>
      </c>
      <c r="K140">
        <v>16</v>
      </c>
      <c r="L140">
        <v>15.6</v>
      </c>
      <c r="M140">
        <v>15.6</v>
      </c>
      <c r="N140">
        <v>15.6</v>
      </c>
      <c r="O140">
        <v>16</v>
      </c>
      <c r="P140">
        <v>15.9</v>
      </c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>
        <f t="shared" si="5"/>
        <v>4.5277777777777778E-2</v>
      </c>
    </row>
    <row r="141" spans="1:29" x14ac:dyDescent="0.25">
      <c r="A141">
        <v>4</v>
      </c>
      <c r="B141">
        <v>141</v>
      </c>
      <c r="C141" t="str">
        <f t="shared" si="6"/>
        <v>13197-4</v>
      </c>
      <c r="D141">
        <v>13197</v>
      </c>
      <c r="E141" t="s">
        <v>57</v>
      </c>
      <c r="F141" t="s">
        <v>58</v>
      </c>
      <c r="G141">
        <v>6.64</v>
      </c>
      <c r="H141">
        <v>12.6</v>
      </c>
      <c r="I141">
        <v>12.6</v>
      </c>
      <c r="J141">
        <v>12.4</v>
      </c>
      <c r="K141">
        <v>12.1</v>
      </c>
      <c r="L141">
        <v>12.3</v>
      </c>
      <c r="M141">
        <v>11.8</v>
      </c>
      <c r="N141">
        <v>11.8</v>
      </c>
      <c r="O141">
        <v>12.3</v>
      </c>
      <c r="P141">
        <v>11.3</v>
      </c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>
        <f t="shared" si="5"/>
        <v>0.18499999999999969</v>
      </c>
    </row>
    <row r="142" spans="1:29" x14ac:dyDescent="0.25">
      <c r="A142">
        <v>4</v>
      </c>
      <c r="B142">
        <v>142</v>
      </c>
      <c r="C142" t="str">
        <f t="shared" si="6"/>
        <v>13200-4</v>
      </c>
      <c r="D142">
        <v>13200</v>
      </c>
      <c r="E142" t="s">
        <v>59</v>
      </c>
      <c r="F142" t="s">
        <v>55</v>
      </c>
      <c r="G142">
        <v>0.36</v>
      </c>
      <c r="H142">
        <v>3.6</v>
      </c>
      <c r="I142">
        <v>3.2</v>
      </c>
      <c r="J142">
        <v>3.5</v>
      </c>
      <c r="K142">
        <v>3.4</v>
      </c>
      <c r="L142">
        <v>2.9</v>
      </c>
      <c r="M142">
        <v>3.2</v>
      </c>
      <c r="N142">
        <v>3.5</v>
      </c>
      <c r="O142">
        <v>2.6</v>
      </c>
      <c r="P142">
        <v>2.2000000000000002</v>
      </c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>
        <f t="shared" si="5"/>
        <v>0.22194444444444272</v>
      </c>
    </row>
    <row r="143" spans="1:29" x14ac:dyDescent="0.25">
      <c r="A143">
        <v>4</v>
      </c>
      <c r="B143">
        <v>143</v>
      </c>
      <c r="C143" t="str">
        <f t="shared" si="6"/>
        <v>10480-4</v>
      </c>
      <c r="D143">
        <v>10480</v>
      </c>
      <c r="E143" t="s">
        <v>42</v>
      </c>
      <c r="F143" t="s">
        <v>43</v>
      </c>
      <c r="G143">
        <v>20.96</v>
      </c>
      <c r="H143">
        <v>9.1</v>
      </c>
      <c r="I143">
        <v>8.4</v>
      </c>
      <c r="J143">
        <v>2.5</v>
      </c>
      <c r="K143">
        <v>0.5</v>
      </c>
      <c r="L143">
        <v>4.7</v>
      </c>
      <c r="M143">
        <v>0.6</v>
      </c>
      <c r="N143">
        <v>9.9</v>
      </c>
      <c r="O143">
        <v>10.3</v>
      </c>
      <c r="P143">
        <v>11.3</v>
      </c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>
        <f t="shared" si="5"/>
        <v>18.662500000000023</v>
      </c>
    </row>
    <row r="144" spans="1:29" x14ac:dyDescent="0.25">
      <c r="A144">
        <v>4</v>
      </c>
      <c r="B144">
        <v>144</v>
      </c>
      <c r="C144" t="str">
        <f t="shared" si="6"/>
        <v>13994-4</v>
      </c>
      <c r="D144">
        <v>13994</v>
      </c>
      <c r="E144" t="s">
        <v>63</v>
      </c>
      <c r="F144" t="s">
        <v>34</v>
      </c>
      <c r="G144">
        <v>31.2</v>
      </c>
      <c r="H144">
        <v>19.3</v>
      </c>
      <c r="I144">
        <v>20.100000000000001</v>
      </c>
      <c r="J144">
        <v>19.600000000000001</v>
      </c>
      <c r="K144">
        <v>20.399999999999999</v>
      </c>
      <c r="L144">
        <v>19.399999999999999</v>
      </c>
      <c r="M144">
        <v>19.600000000000001</v>
      </c>
      <c r="N144">
        <v>19.600000000000001</v>
      </c>
      <c r="O144">
        <v>19.600000000000001</v>
      </c>
      <c r="P144">
        <v>17.7</v>
      </c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>
        <f t="shared" si="5"/>
        <v>0.5619444444444448</v>
      </c>
    </row>
    <row r="145" spans="1:29" x14ac:dyDescent="0.25">
      <c r="A145">
        <v>4</v>
      </c>
      <c r="B145">
        <v>145</v>
      </c>
      <c r="C145" t="str">
        <f t="shared" si="6"/>
        <v>13966-4</v>
      </c>
      <c r="D145">
        <v>13966</v>
      </c>
      <c r="E145" t="s">
        <v>66</v>
      </c>
      <c r="F145" t="s">
        <v>62</v>
      </c>
      <c r="G145">
        <v>4.9400000000000004</v>
      </c>
      <c r="H145">
        <v>12.1</v>
      </c>
      <c r="I145">
        <v>12.2</v>
      </c>
      <c r="J145">
        <v>11.7</v>
      </c>
      <c r="K145">
        <v>12.5</v>
      </c>
      <c r="L145">
        <v>12.4</v>
      </c>
      <c r="M145">
        <v>12.1</v>
      </c>
      <c r="N145">
        <v>12.1</v>
      </c>
      <c r="O145">
        <v>13.9</v>
      </c>
      <c r="P145">
        <v>12.9</v>
      </c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>
        <f t="shared" si="5"/>
        <v>0.41250000000000048</v>
      </c>
    </row>
    <row r="146" spans="1:29" x14ac:dyDescent="0.25">
      <c r="A146">
        <v>4</v>
      </c>
      <c r="B146">
        <v>146</v>
      </c>
      <c r="C146" t="str">
        <f t="shared" si="6"/>
        <v>14012-4</v>
      </c>
      <c r="D146">
        <v>14012</v>
      </c>
      <c r="E146" t="s">
        <v>67</v>
      </c>
      <c r="F146" t="s">
        <v>40</v>
      </c>
      <c r="G146">
        <v>22.26</v>
      </c>
      <c r="H146">
        <v>12.5</v>
      </c>
      <c r="I146">
        <v>13.2</v>
      </c>
      <c r="J146">
        <v>13</v>
      </c>
      <c r="K146">
        <v>12.8</v>
      </c>
      <c r="L146">
        <v>13</v>
      </c>
      <c r="M146">
        <v>12.8</v>
      </c>
      <c r="N146">
        <v>12.7</v>
      </c>
      <c r="O146">
        <v>13</v>
      </c>
      <c r="P146">
        <v>13.7</v>
      </c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>
        <f t="shared" si="5"/>
        <v>0.11749999999999983</v>
      </c>
    </row>
    <row r="147" spans="1:29" x14ac:dyDescent="0.25">
      <c r="A147">
        <v>4</v>
      </c>
      <c r="B147">
        <v>147</v>
      </c>
      <c r="C147" t="str">
        <f t="shared" si="6"/>
        <v>8440-4</v>
      </c>
      <c r="D147">
        <v>8440</v>
      </c>
      <c r="E147" t="s">
        <v>31</v>
      </c>
      <c r="F147" t="s">
        <v>32</v>
      </c>
      <c r="G147">
        <v>0</v>
      </c>
      <c r="H147">
        <v>0.1</v>
      </c>
      <c r="I147">
        <v>0.1</v>
      </c>
      <c r="J147">
        <v>0.2</v>
      </c>
      <c r="K147">
        <v>0.2</v>
      </c>
      <c r="L147">
        <v>0.2</v>
      </c>
      <c r="M147">
        <v>0.1</v>
      </c>
      <c r="N147">
        <v>0.2</v>
      </c>
      <c r="O147">
        <v>0.1</v>
      </c>
      <c r="P147">
        <v>0.1</v>
      </c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>
        <f t="shared" si="5"/>
        <v>2.7777777777777748E-3</v>
      </c>
    </row>
    <row r="148" spans="1:29" x14ac:dyDescent="0.25">
      <c r="A148">
        <v>4</v>
      </c>
      <c r="B148">
        <v>148</v>
      </c>
      <c r="C148" t="str">
        <f t="shared" si="6"/>
        <v>13458-4</v>
      </c>
      <c r="D148">
        <v>13458</v>
      </c>
      <c r="E148" t="s">
        <v>61</v>
      </c>
      <c r="F148" t="s">
        <v>43</v>
      </c>
      <c r="G148">
        <v>0</v>
      </c>
      <c r="H148">
        <v>0.1</v>
      </c>
      <c r="I148">
        <v>1.4</v>
      </c>
      <c r="J148">
        <v>8.3000000000000007</v>
      </c>
      <c r="K148">
        <v>10.199999999999999</v>
      </c>
      <c r="L148">
        <v>5.2</v>
      </c>
      <c r="M148">
        <v>9.1999999999999993</v>
      </c>
      <c r="N148">
        <v>0</v>
      </c>
      <c r="O148">
        <v>0</v>
      </c>
      <c r="P148">
        <v>0</v>
      </c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>
        <f t="shared" si="5"/>
        <v>19.386944444444445</v>
      </c>
    </row>
    <row r="149" spans="1:29" x14ac:dyDescent="0.25">
      <c r="A149">
        <v>4</v>
      </c>
      <c r="B149">
        <v>149</v>
      </c>
      <c r="C149" t="str">
        <f t="shared" si="6"/>
        <v>13969-4</v>
      </c>
      <c r="D149">
        <v>13969</v>
      </c>
      <c r="E149" t="s">
        <v>64</v>
      </c>
      <c r="F149" t="s">
        <v>6</v>
      </c>
      <c r="G149">
        <v>0</v>
      </c>
      <c r="H149">
        <v>2.5</v>
      </c>
      <c r="I149">
        <v>11.4</v>
      </c>
      <c r="J149">
        <v>13.4</v>
      </c>
      <c r="K149">
        <v>14.3</v>
      </c>
      <c r="L149">
        <v>13.6</v>
      </c>
      <c r="M149">
        <v>14.2</v>
      </c>
      <c r="N149">
        <v>14.3</v>
      </c>
      <c r="O149">
        <v>13.6</v>
      </c>
      <c r="P149">
        <v>14.1</v>
      </c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>
        <f t="shared" si="5"/>
        <v>14.529444444444465</v>
      </c>
    </row>
    <row r="150" spans="1:29" x14ac:dyDescent="0.25">
      <c r="A150">
        <v>4</v>
      </c>
      <c r="B150">
        <v>150</v>
      </c>
      <c r="C150" t="str">
        <f t="shared" si="6"/>
        <v>13987-4</v>
      </c>
      <c r="D150">
        <v>13987</v>
      </c>
      <c r="E150" t="s">
        <v>65</v>
      </c>
      <c r="F150" t="s">
        <v>51</v>
      </c>
      <c r="G150">
        <v>11.34</v>
      </c>
      <c r="H150">
        <v>5.9</v>
      </c>
      <c r="I150">
        <v>6.2</v>
      </c>
      <c r="J150">
        <v>5.6</v>
      </c>
      <c r="K150">
        <v>8.6</v>
      </c>
      <c r="L150">
        <v>8.5</v>
      </c>
      <c r="M150">
        <v>8.9</v>
      </c>
      <c r="N150">
        <v>9.1999999999999993</v>
      </c>
      <c r="O150">
        <v>9.8000000000000007</v>
      </c>
      <c r="P150">
        <v>8</v>
      </c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>
        <f t="shared" si="5"/>
        <v>2.4152777777777743</v>
      </c>
    </row>
    <row r="151" spans="1:29" x14ac:dyDescent="0.25">
      <c r="A151">
        <v>4</v>
      </c>
      <c r="B151">
        <v>151</v>
      </c>
      <c r="C151" t="str">
        <f t="shared" si="6"/>
        <v>14001-4</v>
      </c>
      <c r="D151">
        <v>14001</v>
      </c>
      <c r="E151" t="s">
        <v>68</v>
      </c>
      <c r="F151" t="s">
        <v>28</v>
      </c>
      <c r="G151">
        <v>11</v>
      </c>
      <c r="H151">
        <v>0</v>
      </c>
      <c r="I151">
        <v>0</v>
      </c>
      <c r="J151">
        <v>0</v>
      </c>
      <c r="K151">
        <v>0</v>
      </c>
      <c r="L151">
        <v>0.1</v>
      </c>
      <c r="M151">
        <v>0.1</v>
      </c>
      <c r="N151">
        <v>0.1</v>
      </c>
      <c r="O151">
        <v>0.1</v>
      </c>
      <c r="P151">
        <v>0.1</v>
      </c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>
        <f t="shared" si="5"/>
        <v>2.7777777777777792E-3</v>
      </c>
    </row>
    <row r="152" spans="1:29" x14ac:dyDescent="0.25">
      <c r="A152">
        <v>4</v>
      </c>
      <c r="B152">
        <v>152</v>
      </c>
      <c r="C152" t="str">
        <f t="shared" si="6"/>
        <v>10466-4</v>
      </c>
      <c r="D152">
        <v>10466</v>
      </c>
      <c r="E152" t="s">
        <v>41</v>
      </c>
      <c r="F152" t="s">
        <v>36</v>
      </c>
      <c r="G152">
        <v>0</v>
      </c>
      <c r="H152">
        <v>0.1</v>
      </c>
      <c r="I152">
        <v>0.2</v>
      </c>
      <c r="J152">
        <v>0.1</v>
      </c>
      <c r="K152">
        <v>0</v>
      </c>
      <c r="L152">
        <v>0.1</v>
      </c>
      <c r="M152">
        <v>0.1</v>
      </c>
      <c r="N152">
        <v>0.1</v>
      </c>
      <c r="O152">
        <v>0.1</v>
      </c>
      <c r="P152">
        <v>0.1</v>
      </c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>
        <f t="shared" si="5"/>
        <v>2.5000000000000074E-3</v>
      </c>
    </row>
    <row r="153" spans="1:29" x14ac:dyDescent="0.25">
      <c r="A153">
        <v>4</v>
      </c>
      <c r="B153">
        <v>153</v>
      </c>
      <c r="C153" t="str">
        <f t="shared" si="6"/>
        <v>14874-4</v>
      </c>
      <c r="D153">
        <v>14874</v>
      </c>
      <c r="E153" t="s">
        <v>69</v>
      </c>
      <c r="F153" t="s">
        <v>44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>
        <f t="shared" si="5"/>
        <v>0</v>
      </c>
    </row>
    <row r="154" spans="1:29" x14ac:dyDescent="0.25">
      <c r="A154">
        <v>4</v>
      </c>
      <c r="B154">
        <v>154</v>
      </c>
      <c r="C154" t="str">
        <f t="shared" si="6"/>
        <v>14875-4</v>
      </c>
      <c r="D154">
        <v>14875</v>
      </c>
      <c r="E154" t="s">
        <v>70</v>
      </c>
      <c r="F154" t="s">
        <v>17</v>
      </c>
      <c r="G154">
        <v>23.22</v>
      </c>
      <c r="H154">
        <v>16.3</v>
      </c>
      <c r="I154">
        <v>15.7</v>
      </c>
      <c r="J154">
        <v>16.8</v>
      </c>
      <c r="K154">
        <v>16.8</v>
      </c>
      <c r="L154">
        <v>16.100000000000001</v>
      </c>
      <c r="M154">
        <v>16.600000000000001</v>
      </c>
      <c r="N154">
        <v>19</v>
      </c>
      <c r="O154">
        <v>19.899999999999999</v>
      </c>
      <c r="P154">
        <v>20.5</v>
      </c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>
        <f t="shared" si="5"/>
        <v>3.1794444444444427</v>
      </c>
    </row>
    <row r="155" spans="1:29" x14ac:dyDescent="0.25">
      <c r="A155">
        <v>4</v>
      </c>
      <c r="B155">
        <v>155</v>
      </c>
      <c r="C155" t="str">
        <f t="shared" si="6"/>
        <v>14876-4</v>
      </c>
      <c r="D155">
        <v>14876</v>
      </c>
      <c r="E155" t="s">
        <v>71</v>
      </c>
      <c r="F155" t="s">
        <v>45</v>
      </c>
      <c r="G155">
        <v>15.24</v>
      </c>
      <c r="H155">
        <v>0</v>
      </c>
      <c r="I155">
        <v>0.7</v>
      </c>
      <c r="J155">
        <v>3.2</v>
      </c>
      <c r="K155">
        <v>10.199999999999999</v>
      </c>
      <c r="L155">
        <v>9.4</v>
      </c>
      <c r="M155">
        <v>8.5</v>
      </c>
      <c r="N155">
        <v>7.7</v>
      </c>
      <c r="O155">
        <v>8.8000000000000007</v>
      </c>
      <c r="P155">
        <v>7.5</v>
      </c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>
        <f t="shared" si="5"/>
        <v>14.989444444444445</v>
      </c>
    </row>
    <row r="156" spans="1:29" x14ac:dyDescent="0.25">
      <c r="A156">
        <v>4</v>
      </c>
      <c r="B156">
        <v>156</v>
      </c>
      <c r="C156" t="str">
        <f t="shared" si="6"/>
        <v>14878-4</v>
      </c>
      <c r="D156">
        <v>14878</v>
      </c>
      <c r="E156" t="s">
        <v>72</v>
      </c>
      <c r="F156" t="s">
        <v>60</v>
      </c>
      <c r="G156">
        <v>10.8</v>
      </c>
      <c r="H156">
        <v>8.5</v>
      </c>
      <c r="I156">
        <v>8.6</v>
      </c>
      <c r="J156">
        <v>8.6</v>
      </c>
      <c r="K156">
        <v>8.6999999999999993</v>
      </c>
      <c r="L156">
        <v>8.8000000000000007</v>
      </c>
      <c r="M156">
        <v>8.3000000000000007</v>
      </c>
      <c r="N156">
        <v>6.6</v>
      </c>
      <c r="O156">
        <v>7.7</v>
      </c>
      <c r="P156">
        <v>7.3</v>
      </c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>
        <f t="shared" si="5"/>
        <v>0.57444444444444454</v>
      </c>
    </row>
    <row r="157" spans="1:29" x14ac:dyDescent="0.25">
      <c r="A157">
        <v>4</v>
      </c>
      <c r="B157">
        <v>157</v>
      </c>
      <c r="C157" t="str">
        <f t="shared" si="6"/>
        <v>14881-4</v>
      </c>
      <c r="D157">
        <v>14881</v>
      </c>
      <c r="E157" t="s">
        <v>73</v>
      </c>
      <c r="F157" t="s">
        <v>52</v>
      </c>
      <c r="G157">
        <v>1.8</v>
      </c>
      <c r="H157">
        <v>0.1</v>
      </c>
      <c r="I157">
        <v>0</v>
      </c>
      <c r="J157">
        <v>1.4</v>
      </c>
      <c r="K157">
        <v>1.2</v>
      </c>
      <c r="L157">
        <v>13</v>
      </c>
      <c r="M157">
        <v>12.5</v>
      </c>
      <c r="N157">
        <v>11.2</v>
      </c>
      <c r="O157">
        <v>10.9</v>
      </c>
      <c r="P157">
        <v>11.6</v>
      </c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>
        <f t="shared" si="5"/>
        <v>35.216944444444451</v>
      </c>
    </row>
    <row r="158" spans="1:29" x14ac:dyDescent="0.25">
      <c r="A158">
        <v>5</v>
      </c>
      <c r="B158">
        <v>158</v>
      </c>
      <c r="C158" t="str">
        <f t="shared" si="6"/>
        <v>1428-5</v>
      </c>
      <c r="D158">
        <v>1428</v>
      </c>
      <c r="E158" t="s">
        <v>3</v>
      </c>
      <c r="F158" t="s">
        <v>4</v>
      </c>
      <c r="G158">
        <v>24.7</v>
      </c>
      <c r="H158">
        <v>20.9</v>
      </c>
      <c r="I158">
        <v>22.4</v>
      </c>
      <c r="J158">
        <v>22.2</v>
      </c>
      <c r="K158">
        <v>22.3</v>
      </c>
      <c r="L158">
        <v>24.1</v>
      </c>
      <c r="M158">
        <v>23.3</v>
      </c>
      <c r="N158">
        <v>22</v>
      </c>
      <c r="O158">
        <v>18.3</v>
      </c>
      <c r="P158">
        <v>18.3</v>
      </c>
      <c r="Q158">
        <v>17.2</v>
      </c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>
        <f>VAR(H158:Q158)</f>
        <v>5.5466666666664723</v>
      </c>
    </row>
    <row r="159" spans="1:29" x14ac:dyDescent="0.25">
      <c r="A159">
        <v>5</v>
      </c>
      <c r="B159">
        <v>159</v>
      </c>
      <c r="C159" t="str">
        <f t="shared" si="6"/>
        <v>1575-5</v>
      </c>
      <c r="D159">
        <v>1575</v>
      </c>
      <c r="E159" t="s">
        <v>5</v>
      </c>
      <c r="F159" t="s">
        <v>6</v>
      </c>
      <c r="G159">
        <v>11</v>
      </c>
      <c r="H159">
        <v>12.2</v>
      </c>
      <c r="I159">
        <v>3.8</v>
      </c>
      <c r="J159">
        <v>1.4</v>
      </c>
      <c r="K159">
        <v>0.5</v>
      </c>
      <c r="L159">
        <v>0.4</v>
      </c>
      <c r="M159">
        <v>0.5</v>
      </c>
      <c r="N159">
        <v>0.5</v>
      </c>
      <c r="O159">
        <v>0.4</v>
      </c>
      <c r="P159">
        <v>0.7</v>
      </c>
      <c r="Q159">
        <v>14.1</v>
      </c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>
        <f t="shared" ref="AC159:AC192" si="7">VAR(H159:Q159)</f>
        <v>27.398333333333341</v>
      </c>
    </row>
    <row r="160" spans="1:29" x14ac:dyDescent="0.25">
      <c r="A160">
        <v>5</v>
      </c>
      <c r="B160">
        <v>160</v>
      </c>
      <c r="C160" t="str">
        <f t="shared" si="6"/>
        <v>2330-5</v>
      </c>
      <c r="D160">
        <v>2330</v>
      </c>
      <c r="E160" t="s">
        <v>7</v>
      </c>
      <c r="F160" t="s">
        <v>8</v>
      </c>
      <c r="G160">
        <v>18.72</v>
      </c>
      <c r="H160">
        <v>23.9</v>
      </c>
      <c r="I160">
        <v>23.9</v>
      </c>
      <c r="J160">
        <v>23.6</v>
      </c>
      <c r="K160">
        <v>23.8</v>
      </c>
      <c r="L160">
        <v>24.7</v>
      </c>
      <c r="M160">
        <v>23.4</v>
      </c>
      <c r="N160">
        <v>22.4</v>
      </c>
      <c r="O160">
        <v>21.9</v>
      </c>
      <c r="P160">
        <v>22.8</v>
      </c>
      <c r="Q160">
        <v>21.5</v>
      </c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>
        <f t="shared" si="7"/>
        <v>1.0187777777777778</v>
      </c>
    </row>
    <row r="161" spans="1:29" x14ac:dyDescent="0.25">
      <c r="A161">
        <v>5</v>
      </c>
      <c r="B161">
        <v>161</v>
      </c>
      <c r="C161" t="str">
        <f t="shared" si="6"/>
        <v>2549-5</v>
      </c>
      <c r="D161">
        <v>2549</v>
      </c>
      <c r="E161" t="s">
        <v>9</v>
      </c>
      <c r="F161" t="s">
        <v>10</v>
      </c>
      <c r="G161">
        <v>12.6</v>
      </c>
      <c r="H161">
        <v>15.6</v>
      </c>
      <c r="I161">
        <v>16.2</v>
      </c>
      <c r="J161">
        <v>16.8</v>
      </c>
      <c r="K161">
        <v>16.5</v>
      </c>
      <c r="L161">
        <v>16.2</v>
      </c>
      <c r="M161">
        <v>15.2</v>
      </c>
      <c r="N161">
        <v>15.2</v>
      </c>
      <c r="O161">
        <v>16.600000000000001</v>
      </c>
      <c r="P161">
        <v>14.8</v>
      </c>
      <c r="Q161">
        <v>14.9</v>
      </c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>
        <f t="shared" si="7"/>
        <v>0.55777777777777815</v>
      </c>
    </row>
    <row r="162" spans="1:29" x14ac:dyDescent="0.25">
      <c r="A162">
        <v>5</v>
      </c>
      <c r="B162">
        <v>162</v>
      </c>
      <c r="C162" t="str">
        <f t="shared" si="6"/>
        <v>2580-5</v>
      </c>
      <c r="D162">
        <v>2580</v>
      </c>
      <c r="E162" t="s">
        <v>11</v>
      </c>
      <c r="F162" t="s">
        <v>12</v>
      </c>
      <c r="G162">
        <v>28.6</v>
      </c>
      <c r="H162">
        <v>21.6</v>
      </c>
      <c r="I162">
        <v>20.8</v>
      </c>
      <c r="J162">
        <v>20.8</v>
      </c>
      <c r="K162">
        <v>21.2</v>
      </c>
      <c r="L162">
        <v>21.5</v>
      </c>
      <c r="M162">
        <v>21.6</v>
      </c>
      <c r="N162">
        <v>22.5</v>
      </c>
      <c r="O162">
        <v>22</v>
      </c>
      <c r="P162">
        <v>22.1</v>
      </c>
      <c r="Q162">
        <v>20.9</v>
      </c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>
        <f t="shared" si="7"/>
        <v>0.34000000000000025</v>
      </c>
    </row>
    <row r="163" spans="1:29" x14ac:dyDescent="0.25">
      <c r="A163">
        <v>5</v>
      </c>
      <c r="B163">
        <v>163</v>
      </c>
      <c r="C163" t="str">
        <f t="shared" si="6"/>
        <v>5526-5</v>
      </c>
      <c r="D163">
        <v>5526</v>
      </c>
      <c r="E163" t="s">
        <v>20</v>
      </c>
      <c r="F163" t="s">
        <v>13</v>
      </c>
      <c r="G163">
        <v>20.260000000000002</v>
      </c>
      <c r="H163">
        <v>16.5</v>
      </c>
      <c r="I163">
        <v>15.7</v>
      </c>
      <c r="J163">
        <v>15.7</v>
      </c>
      <c r="K163">
        <v>15.7</v>
      </c>
      <c r="L163">
        <v>15.8</v>
      </c>
      <c r="M163">
        <v>15.6</v>
      </c>
      <c r="N163">
        <v>15.8</v>
      </c>
      <c r="O163">
        <v>16.100000000000001</v>
      </c>
      <c r="P163">
        <v>16.3</v>
      </c>
      <c r="Q163">
        <v>14.8</v>
      </c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>
        <f t="shared" si="7"/>
        <v>0.21111111111111119</v>
      </c>
    </row>
    <row r="164" spans="1:29" x14ac:dyDescent="0.25">
      <c r="A164">
        <v>5</v>
      </c>
      <c r="B164">
        <v>164</v>
      </c>
      <c r="C164" t="str">
        <f t="shared" si="6"/>
        <v>5529-5</v>
      </c>
      <c r="D164">
        <v>5529</v>
      </c>
      <c r="E164" t="s">
        <v>21</v>
      </c>
      <c r="F164" t="s">
        <v>22</v>
      </c>
      <c r="G164">
        <v>18.16</v>
      </c>
      <c r="H164">
        <v>18.600000000000001</v>
      </c>
      <c r="I164">
        <v>18.2</v>
      </c>
      <c r="J164">
        <v>18.7</v>
      </c>
      <c r="K164">
        <v>18</v>
      </c>
      <c r="L164">
        <v>17.600000000000001</v>
      </c>
      <c r="M164">
        <v>17.8</v>
      </c>
      <c r="N164">
        <v>18.2</v>
      </c>
      <c r="O164">
        <v>17.8</v>
      </c>
      <c r="P164">
        <v>17.399999999999999</v>
      </c>
      <c r="Q164">
        <v>17.100000000000001</v>
      </c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>
        <f t="shared" si="7"/>
        <v>0.25599999999999973</v>
      </c>
    </row>
    <row r="165" spans="1:29" x14ac:dyDescent="0.25">
      <c r="A165">
        <v>5</v>
      </c>
      <c r="B165">
        <v>165</v>
      </c>
      <c r="C165" t="str">
        <f t="shared" si="6"/>
        <v>5536-5</v>
      </c>
      <c r="D165">
        <v>5536</v>
      </c>
      <c r="E165" t="s">
        <v>23</v>
      </c>
      <c r="F165" t="s">
        <v>24</v>
      </c>
      <c r="G165">
        <v>16.2</v>
      </c>
      <c r="H165">
        <v>13.5</v>
      </c>
      <c r="I165">
        <v>14.5</v>
      </c>
      <c r="J165">
        <v>14.6</v>
      </c>
      <c r="K165">
        <v>14.4</v>
      </c>
      <c r="L165">
        <v>14.5</v>
      </c>
      <c r="M165">
        <v>15</v>
      </c>
      <c r="N165">
        <v>14</v>
      </c>
      <c r="O165">
        <v>15.2</v>
      </c>
      <c r="P165">
        <v>15.3</v>
      </c>
      <c r="Q165">
        <v>15.6</v>
      </c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>
        <f t="shared" si="7"/>
        <v>0.40044444444444438</v>
      </c>
    </row>
    <row r="166" spans="1:29" x14ac:dyDescent="0.25">
      <c r="A166">
        <v>5</v>
      </c>
      <c r="B166">
        <v>166</v>
      </c>
      <c r="C166" t="str">
        <f t="shared" si="6"/>
        <v>5615-5</v>
      </c>
      <c r="D166">
        <v>5615</v>
      </c>
      <c r="E166" t="s">
        <v>25</v>
      </c>
      <c r="F166" t="s">
        <v>26</v>
      </c>
      <c r="G166">
        <v>10.36</v>
      </c>
      <c r="H166">
        <v>10.199999999999999</v>
      </c>
      <c r="I166">
        <v>10.8</v>
      </c>
      <c r="J166">
        <v>11.7</v>
      </c>
      <c r="K166">
        <v>11.1</v>
      </c>
      <c r="L166">
        <v>10.6</v>
      </c>
      <c r="M166">
        <v>10.9</v>
      </c>
      <c r="N166">
        <v>11.1</v>
      </c>
      <c r="O166">
        <v>10.1</v>
      </c>
      <c r="P166">
        <v>10.8</v>
      </c>
      <c r="Q166">
        <v>11.5</v>
      </c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>
        <f t="shared" si="7"/>
        <v>0.2573333333333333</v>
      </c>
    </row>
    <row r="167" spans="1:29" x14ac:dyDescent="0.25">
      <c r="A167">
        <v>5</v>
      </c>
      <c r="B167">
        <v>167</v>
      </c>
      <c r="C167" t="str">
        <f t="shared" si="6"/>
        <v>8416-5</v>
      </c>
      <c r="D167">
        <v>8416</v>
      </c>
      <c r="E167" t="s">
        <v>27</v>
      </c>
      <c r="F167" t="s">
        <v>28</v>
      </c>
      <c r="G167">
        <v>29.02</v>
      </c>
      <c r="H167">
        <v>15.3</v>
      </c>
      <c r="I167">
        <v>12.2</v>
      </c>
      <c r="J167">
        <v>12.1</v>
      </c>
      <c r="K167">
        <v>12.7</v>
      </c>
      <c r="L167">
        <v>12.6</v>
      </c>
      <c r="M167">
        <v>12.6</v>
      </c>
      <c r="N167">
        <v>16.7</v>
      </c>
      <c r="O167">
        <v>15.7</v>
      </c>
      <c r="P167">
        <v>15.3</v>
      </c>
      <c r="Q167">
        <v>14.9</v>
      </c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>
        <f t="shared" si="7"/>
        <v>2.9809999999999945</v>
      </c>
    </row>
    <row r="168" spans="1:29" x14ac:dyDescent="0.25">
      <c r="A168">
        <v>5</v>
      </c>
      <c r="B168">
        <v>168</v>
      </c>
      <c r="C168" t="str">
        <f t="shared" si="6"/>
        <v>8439-5</v>
      </c>
      <c r="D168">
        <v>8439</v>
      </c>
      <c r="E168" t="s">
        <v>29</v>
      </c>
      <c r="F168" t="s">
        <v>30</v>
      </c>
      <c r="G168">
        <v>25.42</v>
      </c>
      <c r="H168">
        <v>26.9</v>
      </c>
      <c r="I168">
        <v>26.1</v>
      </c>
      <c r="J168">
        <v>26.7</v>
      </c>
      <c r="K168">
        <v>27.3</v>
      </c>
      <c r="L168">
        <v>27.1</v>
      </c>
      <c r="M168">
        <v>27.2</v>
      </c>
      <c r="N168">
        <v>27</v>
      </c>
      <c r="O168">
        <v>27</v>
      </c>
      <c r="P168">
        <v>27</v>
      </c>
      <c r="Q168">
        <v>24</v>
      </c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>
        <f t="shared" si="7"/>
        <v>0.9645555555555555</v>
      </c>
    </row>
    <row r="169" spans="1:29" x14ac:dyDescent="0.25">
      <c r="A169">
        <v>5</v>
      </c>
      <c r="B169">
        <v>169</v>
      </c>
      <c r="C169" t="str">
        <f t="shared" si="6"/>
        <v>8644-5</v>
      </c>
      <c r="D169">
        <v>8644</v>
      </c>
      <c r="E169" t="s">
        <v>35</v>
      </c>
      <c r="F169" t="s">
        <v>36</v>
      </c>
      <c r="G169">
        <v>-0.92</v>
      </c>
      <c r="H169">
        <v>10.7</v>
      </c>
      <c r="I169">
        <v>9.9</v>
      </c>
      <c r="J169">
        <v>9.6</v>
      </c>
      <c r="K169">
        <v>9.5</v>
      </c>
      <c r="L169">
        <v>9.6</v>
      </c>
      <c r="M169">
        <v>9.1999999999999993</v>
      </c>
      <c r="N169">
        <v>9.5</v>
      </c>
      <c r="O169">
        <v>9.6</v>
      </c>
      <c r="P169">
        <v>10.5</v>
      </c>
      <c r="Q169">
        <v>10.5</v>
      </c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>
        <f t="shared" si="7"/>
        <v>0.26933333333333337</v>
      </c>
    </row>
    <row r="170" spans="1:29" x14ac:dyDescent="0.25">
      <c r="A170">
        <v>5</v>
      </c>
      <c r="B170">
        <v>170</v>
      </c>
      <c r="C170" t="str">
        <f t="shared" si="6"/>
        <v>8664-5</v>
      </c>
      <c r="D170">
        <v>8664</v>
      </c>
      <c r="E170" t="s">
        <v>37</v>
      </c>
      <c r="F170" t="s">
        <v>38</v>
      </c>
      <c r="G170">
        <v>3.14</v>
      </c>
      <c r="H170">
        <v>12.5</v>
      </c>
      <c r="I170">
        <v>11.9</v>
      </c>
      <c r="J170">
        <v>12</v>
      </c>
      <c r="K170">
        <v>12.4</v>
      </c>
      <c r="L170">
        <v>11.8</v>
      </c>
      <c r="M170">
        <v>12.2</v>
      </c>
      <c r="N170">
        <v>12.9</v>
      </c>
      <c r="O170">
        <v>12.3</v>
      </c>
      <c r="P170">
        <v>11.8</v>
      </c>
      <c r="Q170">
        <v>12.1</v>
      </c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>
        <f t="shared" si="7"/>
        <v>0.12099999999999994</v>
      </c>
    </row>
    <row r="171" spans="1:29" x14ac:dyDescent="0.25">
      <c r="A171">
        <v>5</v>
      </c>
      <c r="B171">
        <v>171</v>
      </c>
      <c r="C171" t="str">
        <f t="shared" si="6"/>
        <v>9597-5</v>
      </c>
      <c r="D171">
        <v>9597</v>
      </c>
      <c r="E171" t="s">
        <v>39</v>
      </c>
      <c r="F171" t="s">
        <v>32</v>
      </c>
      <c r="G171">
        <v>19.88</v>
      </c>
      <c r="H171">
        <v>12.9</v>
      </c>
      <c r="I171">
        <v>12.5</v>
      </c>
      <c r="J171">
        <v>12.9</v>
      </c>
      <c r="K171">
        <v>12.9</v>
      </c>
      <c r="L171">
        <v>12.9</v>
      </c>
      <c r="M171">
        <v>13</v>
      </c>
      <c r="N171">
        <v>15.1</v>
      </c>
      <c r="O171">
        <v>11.7</v>
      </c>
      <c r="P171">
        <v>12.1</v>
      </c>
      <c r="Q171">
        <v>12.4</v>
      </c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>
        <f t="shared" si="7"/>
        <v>0.81155555555555559</v>
      </c>
    </row>
    <row r="172" spans="1:29" x14ac:dyDescent="0.25">
      <c r="A172">
        <v>5</v>
      </c>
      <c r="B172">
        <v>172</v>
      </c>
      <c r="C172" t="str">
        <f t="shared" si="6"/>
        <v>11237-5</v>
      </c>
      <c r="D172">
        <v>11237</v>
      </c>
      <c r="E172" t="s">
        <v>46</v>
      </c>
      <c r="F172" t="s">
        <v>47</v>
      </c>
      <c r="G172">
        <v>18.2</v>
      </c>
      <c r="H172">
        <v>17</v>
      </c>
      <c r="I172">
        <v>17.8</v>
      </c>
      <c r="J172">
        <v>18.3</v>
      </c>
      <c r="K172">
        <v>17.899999999999999</v>
      </c>
      <c r="L172">
        <v>18.100000000000001</v>
      </c>
      <c r="M172">
        <v>18.2</v>
      </c>
      <c r="N172">
        <v>18.600000000000001</v>
      </c>
      <c r="O172">
        <v>19.399999999999999</v>
      </c>
      <c r="P172">
        <v>21.4</v>
      </c>
      <c r="Q172">
        <v>19.600000000000001</v>
      </c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>
        <f t="shared" si="7"/>
        <v>1.517888888888888</v>
      </c>
    </row>
    <row r="173" spans="1:29" x14ac:dyDescent="0.25">
      <c r="A173">
        <v>5</v>
      </c>
      <c r="B173">
        <v>173</v>
      </c>
      <c r="C173" t="str">
        <f t="shared" si="6"/>
        <v>11252-5</v>
      </c>
      <c r="D173">
        <v>11252</v>
      </c>
      <c r="E173" t="s">
        <v>48</v>
      </c>
      <c r="F173" t="s">
        <v>49</v>
      </c>
      <c r="G173">
        <v>6.88</v>
      </c>
      <c r="H173">
        <v>13.9</v>
      </c>
      <c r="I173">
        <v>13.9</v>
      </c>
      <c r="J173">
        <v>13.4</v>
      </c>
      <c r="K173">
        <v>13.6</v>
      </c>
      <c r="L173">
        <v>14.7</v>
      </c>
      <c r="M173">
        <v>15.1</v>
      </c>
      <c r="N173">
        <v>16</v>
      </c>
      <c r="O173">
        <v>16.5</v>
      </c>
      <c r="P173">
        <v>16.899999999999999</v>
      </c>
      <c r="Q173">
        <v>17</v>
      </c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>
        <f t="shared" si="7"/>
        <v>1.977777777777777</v>
      </c>
    </row>
    <row r="174" spans="1:29" x14ac:dyDescent="0.25">
      <c r="A174">
        <v>5</v>
      </c>
      <c r="B174">
        <v>174</v>
      </c>
      <c r="C174" t="str">
        <f t="shared" si="6"/>
        <v>11291-5</v>
      </c>
      <c r="D174">
        <v>11291</v>
      </c>
      <c r="E174" t="s">
        <v>50</v>
      </c>
      <c r="F174" t="s">
        <v>51</v>
      </c>
      <c r="G174">
        <v>0</v>
      </c>
      <c r="H174">
        <v>3.7</v>
      </c>
      <c r="I174">
        <v>3.8</v>
      </c>
      <c r="J174">
        <v>3.7</v>
      </c>
      <c r="K174">
        <v>0.3</v>
      </c>
      <c r="L174">
        <v>0.2</v>
      </c>
      <c r="M174">
        <v>0.4</v>
      </c>
      <c r="N174">
        <v>0.3</v>
      </c>
      <c r="O174">
        <v>0.3</v>
      </c>
      <c r="P174">
        <v>0.2</v>
      </c>
      <c r="Q174">
        <v>0.2</v>
      </c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>
        <f t="shared" si="7"/>
        <v>2.8010000000000015</v>
      </c>
    </row>
    <row r="175" spans="1:29" x14ac:dyDescent="0.25">
      <c r="A175">
        <v>5</v>
      </c>
      <c r="B175">
        <v>175</v>
      </c>
      <c r="C175" t="str">
        <f t="shared" si="6"/>
        <v>12482-5</v>
      </c>
      <c r="D175">
        <v>12482</v>
      </c>
      <c r="E175" t="s">
        <v>54</v>
      </c>
      <c r="F175" t="s">
        <v>55</v>
      </c>
      <c r="G175">
        <v>9.3000000000000007</v>
      </c>
      <c r="H175">
        <v>11.8</v>
      </c>
      <c r="I175">
        <v>11.4</v>
      </c>
      <c r="J175">
        <v>11.7</v>
      </c>
      <c r="K175">
        <v>11.5</v>
      </c>
      <c r="L175">
        <v>11.6</v>
      </c>
      <c r="M175">
        <v>11.8</v>
      </c>
      <c r="N175">
        <v>12.2</v>
      </c>
      <c r="O175">
        <v>12.2</v>
      </c>
      <c r="P175">
        <v>12.2</v>
      </c>
      <c r="Q175">
        <v>11</v>
      </c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>
        <f t="shared" si="7"/>
        <v>0.15377777777777757</v>
      </c>
    </row>
    <row r="176" spans="1:29" x14ac:dyDescent="0.25">
      <c r="A176">
        <v>5</v>
      </c>
      <c r="B176">
        <v>176</v>
      </c>
      <c r="C176" t="str">
        <f t="shared" si="6"/>
        <v>13197-5</v>
      </c>
      <c r="D176">
        <v>13197</v>
      </c>
      <c r="E176" t="s">
        <v>57</v>
      </c>
      <c r="F176" t="s">
        <v>58</v>
      </c>
      <c r="G176">
        <v>11.64</v>
      </c>
      <c r="H176">
        <v>12.9</v>
      </c>
      <c r="I176">
        <v>12.1</v>
      </c>
      <c r="J176">
        <v>12</v>
      </c>
      <c r="K176">
        <v>12.3</v>
      </c>
      <c r="L176">
        <v>12.1</v>
      </c>
      <c r="M176">
        <v>12.1</v>
      </c>
      <c r="N176">
        <v>11.5</v>
      </c>
      <c r="O176">
        <v>12.3</v>
      </c>
      <c r="P176">
        <v>10.8</v>
      </c>
      <c r="Q176">
        <v>10</v>
      </c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>
        <f t="shared" si="7"/>
        <v>0.70544444444444443</v>
      </c>
    </row>
    <row r="177" spans="1:29" x14ac:dyDescent="0.25">
      <c r="A177">
        <v>5</v>
      </c>
      <c r="B177">
        <v>177</v>
      </c>
      <c r="C177" t="str">
        <f t="shared" si="6"/>
        <v>13200-5</v>
      </c>
      <c r="D177">
        <v>13200</v>
      </c>
      <c r="E177" t="s">
        <v>59</v>
      </c>
      <c r="F177" t="s">
        <v>55</v>
      </c>
      <c r="G177">
        <v>1.9</v>
      </c>
      <c r="H177">
        <v>4.0999999999999996</v>
      </c>
      <c r="I177">
        <v>4.0999999999999996</v>
      </c>
      <c r="J177">
        <v>3.9</v>
      </c>
      <c r="K177">
        <v>3.9</v>
      </c>
      <c r="L177">
        <v>3.5</v>
      </c>
      <c r="M177">
        <v>3.5</v>
      </c>
      <c r="N177">
        <v>4.0999999999999996</v>
      </c>
      <c r="O177">
        <v>3.1</v>
      </c>
      <c r="P177">
        <v>2.5</v>
      </c>
      <c r="Q177">
        <v>2.5</v>
      </c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>
        <f t="shared" si="7"/>
        <v>0.39511111111110764</v>
      </c>
    </row>
    <row r="178" spans="1:29" x14ac:dyDescent="0.25">
      <c r="A178">
        <v>5</v>
      </c>
      <c r="B178">
        <v>178</v>
      </c>
      <c r="C178" t="str">
        <f t="shared" si="6"/>
        <v>10480-5</v>
      </c>
      <c r="D178">
        <v>10480</v>
      </c>
      <c r="E178" t="s">
        <v>42</v>
      </c>
      <c r="F178" t="s">
        <v>43</v>
      </c>
      <c r="G178">
        <v>9.76</v>
      </c>
      <c r="H178">
        <v>10.6</v>
      </c>
      <c r="I178">
        <v>10.199999999999999</v>
      </c>
      <c r="J178">
        <v>2.8</v>
      </c>
      <c r="K178">
        <v>0.4</v>
      </c>
      <c r="L178">
        <v>5.8</v>
      </c>
      <c r="M178">
        <v>0.7</v>
      </c>
      <c r="N178">
        <v>10.8</v>
      </c>
      <c r="O178">
        <v>11</v>
      </c>
      <c r="P178">
        <v>11.1</v>
      </c>
      <c r="Q178">
        <v>11.9</v>
      </c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>
        <f t="shared" si="7"/>
        <v>21.553444444444455</v>
      </c>
    </row>
    <row r="179" spans="1:29" x14ac:dyDescent="0.25">
      <c r="A179">
        <v>5</v>
      </c>
      <c r="B179">
        <v>179</v>
      </c>
      <c r="C179" t="str">
        <f t="shared" si="6"/>
        <v>13994-5</v>
      </c>
      <c r="D179">
        <v>13994</v>
      </c>
      <c r="E179" t="s">
        <v>63</v>
      </c>
      <c r="F179" t="s">
        <v>34</v>
      </c>
      <c r="G179">
        <v>7.84</v>
      </c>
      <c r="H179">
        <v>21.3</v>
      </c>
      <c r="I179">
        <v>21.8</v>
      </c>
      <c r="J179">
        <v>21.6</v>
      </c>
      <c r="K179">
        <v>21.4</v>
      </c>
      <c r="L179">
        <v>20.3</v>
      </c>
      <c r="M179">
        <v>21.6</v>
      </c>
      <c r="N179">
        <v>21.7</v>
      </c>
      <c r="O179">
        <v>21.9</v>
      </c>
      <c r="P179">
        <v>18.8</v>
      </c>
      <c r="Q179">
        <v>19.3</v>
      </c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>
        <f t="shared" si="7"/>
        <v>1.235666666666666</v>
      </c>
    </row>
    <row r="180" spans="1:29" x14ac:dyDescent="0.25">
      <c r="A180">
        <v>5</v>
      </c>
      <c r="B180">
        <v>180</v>
      </c>
      <c r="C180" t="str">
        <f t="shared" si="6"/>
        <v>13966-5</v>
      </c>
      <c r="D180">
        <v>13966</v>
      </c>
      <c r="E180" t="s">
        <v>66</v>
      </c>
      <c r="F180" t="s">
        <v>62</v>
      </c>
      <c r="G180">
        <v>17.420000000000002</v>
      </c>
      <c r="H180">
        <v>10.9</v>
      </c>
      <c r="I180">
        <v>11.2</v>
      </c>
      <c r="J180">
        <v>10.9</v>
      </c>
      <c r="K180">
        <v>11</v>
      </c>
      <c r="L180">
        <v>10.8</v>
      </c>
      <c r="M180">
        <v>11</v>
      </c>
      <c r="N180">
        <v>11</v>
      </c>
      <c r="O180">
        <v>12.2</v>
      </c>
      <c r="P180">
        <v>16.100000000000001</v>
      </c>
      <c r="Q180">
        <v>12.6</v>
      </c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>
        <f t="shared" si="7"/>
        <v>2.6867777777778077</v>
      </c>
    </row>
    <row r="181" spans="1:29" x14ac:dyDescent="0.25">
      <c r="A181">
        <v>5</v>
      </c>
      <c r="B181">
        <v>181</v>
      </c>
      <c r="C181" t="str">
        <f t="shared" si="6"/>
        <v>14012-5</v>
      </c>
      <c r="D181">
        <v>14012</v>
      </c>
      <c r="E181" t="s">
        <v>67</v>
      </c>
      <c r="F181" t="s">
        <v>40</v>
      </c>
      <c r="G181">
        <v>11.46</v>
      </c>
      <c r="H181">
        <v>10.7</v>
      </c>
      <c r="I181">
        <v>11.8</v>
      </c>
      <c r="J181">
        <v>11.6</v>
      </c>
      <c r="K181">
        <v>11.6</v>
      </c>
      <c r="L181">
        <v>11.2</v>
      </c>
      <c r="M181">
        <v>11.4</v>
      </c>
      <c r="N181">
        <v>11.7</v>
      </c>
      <c r="O181">
        <v>11.7</v>
      </c>
      <c r="P181">
        <v>12.1</v>
      </c>
      <c r="Q181">
        <v>13</v>
      </c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>
        <f t="shared" si="7"/>
        <v>0.35733333333333356</v>
      </c>
    </row>
    <row r="182" spans="1:29" x14ac:dyDescent="0.25">
      <c r="A182">
        <v>5</v>
      </c>
      <c r="B182">
        <v>182</v>
      </c>
      <c r="C182" t="str">
        <f t="shared" si="6"/>
        <v>8440-5</v>
      </c>
      <c r="D182">
        <v>8440</v>
      </c>
      <c r="E182" t="s">
        <v>31</v>
      </c>
      <c r="F182" t="s">
        <v>32</v>
      </c>
      <c r="G182">
        <v>0</v>
      </c>
      <c r="H182">
        <v>0.1</v>
      </c>
      <c r="I182">
        <v>0.1</v>
      </c>
      <c r="J182">
        <v>0.1</v>
      </c>
      <c r="K182">
        <v>0.1</v>
      </c>
      <c r="L182">
        <v>0.2</v>
      </c>
      <c r="M182">
        <v>0.1</v>
      </c>
      <c r="N182">
        <v>0.1</v>
      </c>
      <c r="O182">
        <v>0.1</v>
      </c>
      <c r="P182">
        <v>0.1</v>
      </c>
      <c r="Q182">
        <v>0.1</v>
      </c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>
        <f t="shared" si="7"/>
        <v>1.0000000000000039E-3</v>
      </c>
    </row>
    <row r="183" spans="1:29" x14ac:dyDescent="0.25">
      <c r="A183">
        <v>5</v>
      </c>
      <c r="B183">
        <v>183</v>
      </c>
      <c r="C183" t="str">
        <f t="shared" si="6"/>
        <v>13458-5</v>
      </c>
      <c r="D183">
        <v>13458</v>
      </c>
      <c r="E183" t="s">
        <v>61</v>
      </c>
      <c r="F183" t="s">
        <v>43</v>
      </c>
      <c r="G183">
        <v>0</v>
      </c>
      <c r="H183">
        <v>0.1</v>
      </c>
      <c r="I183">
        <v>1.2</v>
      </c>
      <c r="J183">
        <v>8.5</v>
      </c>
      <c r="K183">
        <v>10.6</v>
      </c>
      <c r="L183">
        <v>5.7</v>
      </c>
      <c r="M183">
        <v>9.6999999999999993</v>
      </c>
      <c r="N183">
        <v>0</v>
      </c>
      <c r="O183">
        <v>0</v>
      </c>
      <c r="P183">
        <v>0</v>
      </c>
      <c r="Q183">
        <v>0</v>
      </c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>
        <f t="shared" si="7"/>
        <v>20.497333333333334</v>
      </c>
    </row>
    <row r="184" spans="1:29" x14ac:dyDescent="0.25">
      <c r="A184">
        <v>5</v>
      </c>
      <c r="B184">
        <v>184</v>
      </c>
      <c r="C184" t="str">
        <f t="shared" si="6"/>
        <v>13969-5</v>
      </c>
      <c r="D184">
        <v>13969</v>
      </c>
      <c r="E184" t="s">
        <v>64</v>
      </c>
      <c r="F184" t="s">
        <v>6</v>
      </c>
      <c r="G184">
        <v>0</v>
      </c>
      <c r="H184">
        <v>2.5</v>
      </c>
      <c r="I184">
        <v>13.7</v>
      </c>
      <c r="J184">
        <v>15.6</v>
      </c>
      <c r="K184">
        <v>16.2</v>
      </c>
      <c r="L184">
        <v>15.9</v>
      </c>
      <c r="M184">
        <v>16</v>
      </c>
      <c r="N184">
        <v>16.3</v>
      </c>
      <c r="O184">
        <v>15.8</v>
      </c>
      <c r="P184">
        <v>16.399999999999999</v>
      </c>
      <c r="Q184">
        <v>0</v>
      </c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>
        <f t="shared" si="7"/>
        <v>38.242666666666665</v>
      </c>
    </row>
    <row r="185" spans="1:29" x14ac:dyDescent="0.25">
      <c r="A185">
        <v>5</v>
      </c>
      <c r="B185">
        <v>185</v>
      </c>
      <c r="C185" t="str">
        <f t="shared" si="6"/>
        <v>13987-5</v>
      </c>
      <c r="D185">
        <v>13987</v>
      </c>
      <c r="E185" t="s">
        <v>65</v>
      </c>
      <c r="F185" t="s">
        <v>51</v>
      </c>
      <c r="G185">
        <v>-0.22</v>
      </c>
      <c r="H185">
        <v>4.8</v>
      </c>
      <c r="I185">
        <v>4.5</v>
      </c>
      <c r="J185">
        <v>4.5</v>
      </c>
      <c r="K185">
        <v>7.5</v>
      </c>
      <c r="L185">
        <v>7.6</v>
      </c>
      <c r="M185">
        <v>7.3</v>
      </c>
      <c r="N185">
        <v>7.6</v>
      </c>
      <c r="O185">
        <v>6.9</v>
      </c>
      <c r="P185">
        <v>6</v>
      </c>
      <c r="Q185">
        <v>5.7</v>
      </c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>
        <f t="shared" si="7"/>
        <v>1.7026666666666681</v>
      </c>
    </row>
    <row r="186" spans="1:29" x14ac:dyDescent="0.25">
      <c r="A186">
        <v>5</v>
      </c>
      <c r="B186">
        <v>186</v>
      </c>
      <c r="C186" t="str">
        <f t="shared" si="6"/>
        <v>14001-5</v>
      </c>
      <c r="D186">
        <v>14001</v>
      </c>
      <c r="E186" t="s">
        <v>68</v>
      </c>
      <c r="F186" t="s">
        <v>28</v>
      </c>
      <c r="G186">
        <v>8.18</v>
      </c>
      <c r="H186">
        <v>0</v>
      </c>
      <c r="I186">
        <v>0</v>
      </c>
      <c r="J186">
        <v>0</v>
      </c>
      <c r="K186">
        <v>0</v>
      </c>
      <c r="L186">
        <v>0.2</v>
      </c>
      <c r="M186">
        <v>0.1</v>
      </c>
      <c r="N186">
        <v>0.1</v>
      </c>
      <c r="O186">
        <v>0.2</v>
      </c>
      <c r="P186">
        <v>0.1</v>
      </c>
      <c r="Q186">
        <v>0.8</v>
      </c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>
        <f t="shared" si="7"/>
        <v>5.8333333333333348E-2</v>
      </c>
    </row>
    <row r="187" spans="1:29" x14ac:dyDescent="0.25">
      <c r="A187">
        <v>5</v>
      </c>
      <c r="B187">
        <v>187</v>
      </c>
      <c r="C187" t="str">
        <f t="shared" si="6"/>
        <v>10466-5</v>
      </c>
      <c r="D187">
        <v>10466</v>
      </c>
      <c r="E187" t="s">
        <v>41</v>
      </c>
      <c r="F187" t="s">
        <v>36</v>
      </c>
      <c r="G187">
        <v>1.28</v>
      </c>
      <c r="H187">
        <v>0</v>
      </c>
      <c r="I187">
        <v>0</v>
      </c>
      <c r="J187">
        <v>0.1</v>
      </c>
      <c r="K187">
        <v>0.1</v>
      </c>
      <c r="L187">
        <v>0</v>
      </c>
      <c r="M187">
        <v>0.1</v>
      </c>
      <c r="N187">
        <v>0.1</v>
      </c>
      <c r="O187">
        <v>0.1</v>
      </c>
      <c r="P187">
        <v>0.1</v>
      </c>
      <c r="Q187">
        <v>0.1</v>
      </c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>
        <f t="shared" si="7"/>
        <v>2.3333333333333348E-3</v>
      </c>
    </row>
    <row r="188" spans="1:29" x14ac:dyDescent="0.25">
      <c r="A188">
        <v>5</v>
      </c>
      <c r="B188">
        <v>188</v>
      </c>
      <c r="C188" t="str">
        <f t="shared" si="6"/>
        <v>14874-5</v>
      </c>
      <c r="D188">
        <v>14874</v>
      </c>
      <c r="E188" t="s">
        <v>69</v>
      </c>
      <c r="F188" t="s">
        <v>44</v>
      </c>
      <c r="G188">
        <v>28.88</v>
      </c>
      <c r="H188">
        <v>15.7</v>
      </c>
      <c r="I188">
        <v>16</v>
      </c>
      <c r="J188">
        <v>16.100000000000001</v>
      </c>
      <c r="K188">
        <v>15.9</v>
      </c>
      <c r="L188">
        <v>16.7</v>
      </c>
      <c r="M188">
        <v>16.7</v>
      </c>
      <c r="N188">
        <v>14</v>
      </c>
      <c r="O188">
        <v>14</v>
      </c>
      <c r="P188">
        <v>15.5</v>
      </c>
      <c r="Q188">
        <v>15.8</v>
      </c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>
        <f t="shared" si="7"/>
        <v>0.89822222222222214</v>
      </c>
    </row>
    <row r="189" spans="1:29" x14ac:dyDescent="0.25">
      <c r="A189">
        <v>5</v>
      </c>
      <c r="B189">
        <v>189</v>
      </c>
      <c r="C189" t="str">
        <f t="shared" si="6"/>
        <v>14875-5</v>
      </c>
      <c r="D189">
        <v>14875</v>
      </c>
      <c r="E189" t="s">
        <v>70</v>
      </c>
      <c r="F189" t="s">
        <v>17</v>
      </c>
      <c r="G189">
        <v>4.34</v>
      </c>
      <c r="H189">
        <v>17.2</v>
      </c>
      <c r="I189">
        <v>16.3</v>
      </c>
      <c r="J189">
        <v>17</v>
      </c>
      <c r="K189">
        <v>17</v>
      </c>
      <c r="L189">
        <v>16.2</v>
      </c>
      <c r="M189">
        <v>16.2</v>
      </c>
      <c r="N189">
        <v>18.100000000000001</v>
      </c>
      <c r="O189">
        <v>20.2</v>
      </c>
      <c r="P189">
        <v>24.2</v>
      </c>
      <c r="Q189">
        <v>23.5</v>
      </c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>
        <f t="shared" si="7"/>
        <v>9.1187777777779253</v>
      </c>
    </row>
    <row r="190" spans="1:29" x14ac:dyDescent="0.25">
      <c r="A190">
        <v>5</v>
      </c>
      <c r="B190">
        <v>190</v>
      </c>
      <c r="C190" t="str">
        <f t="shared" si="6"/>
        <v>14876-5</v>
      </c>
      <c r="D190">
        <v>14876</v>
      </c>
      <c r="E190" t="s">
        <v>71</v>
      </c>
      <c r="F190" t="s">
        <v>45</v>
      </c>
      <c r="G190">
        <v>8.52</v>
      </c>
      <c r="H190">
        <v>0</v>
      </c>
      <c r="I190">
        <v>0.6</v>
      </c>
      <c r="J190">
        <v>2.8</v>
      </c>
      <c r="K190">
        <v>9.5</v>
      </c>
      <c r="L190">
        <v>9.1</v>
      </c>
      <c r="M190">
        <v>8.3000000000000007</v>
      </c>
      <c r="N190">
        <v>8.3000000000000007</v>
      </c>
      <c r="O190">
        <v>10.199999999999999</v>
      </c>
      <c r="P190">
        <v>8.5</v>
      </c>
      <c r="Q190">
        <v>9.1999999999999993</v>
      </c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>
        <f t="shared" si="7"/>
        <v>15.305</v>
      </c>
    </row>
    <row r="191" spans="1:29" x14ac:dyDescent="0.25">
      <c r="A191">
        <v>5</v>
      </c>
      <c r="B191">
        <v>191</v>
      </c>
      <c r="C191" t="str">
        <f t="shared" si="6"/>
        <v>14878-5</v>
      </c>
      <c r="D191">
        <v>14878</v>
      </c>
      <c r="E191" t="s">
        <v>72</v>
      </c>
      <c r="F191" t="s">
        <v>60</v>
      </c>
      <c r="G191">
        <v>15.84</v>
      </c>
      <c r="H191">
        <v>10.7</v>
      </c>
      <c r="I191">
        <v>9.9</v>
      </c>
      <c r="J191">
        <v>10.1</v>
      </c>
      <c r="K191">
        <v>10.4</v>
      </c>
      <c r="L191">
        <v>10.199999999999999</v>
      </c>
      <c r="M191">
        <v>10</v>
      </c>
      <c r="N191">
        <v>8.4</v>
      </c>
      <c r="O191">
        <v>9.3000000000000007</v>
      </c>
      <c r="P191">
        <v>8.1999999999999993</v>
      </c>
      <c r="Q191">
        <v>10.6</v>
      </c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>
        <f t="shared" si="7"/>
        <v>0.76399999999999979</v>
      </c>
    </row>
    <row r="192" spans="1:29" x14ac:dyDescent="0.25">
      <c r="A192">
        <v>5</v>
      </c>
      <c r="B192">
        <v>192</v>
      </c>
      <c r="C192" t="str">
        <f t="shared" si="6"/>
        <v>14881-5</v>
      </c>
      <c r="D192">
        <v>14881</v>
      </c>
      <c r="E192" t="s">
        <v>73</v>
      </c>
      <c r="F192" t="s">
        <v>52</v>
      </c>
      <c r="G192">
        <v>10.039999999999999</v>
      </c>
      <c r="H192">
        <v>0.2</v>
      </c>
      <c r="I192">
        <v>0</v>
      </c>
      <c r="J192">
        <v>1.6</v>
      </c>
      <c r="K192">
        <v>1.2</v>
      </c>
      <c r="L192">
        <v>15.7</v>
      </c>
      <c r="M192">
        <v>15.4</v>
      </c>
      <c r="N192">
        <v>12.4</v>
      </c>
      <c r="O192">
        <v>13.3</v>
      </c>
      <c r="P192">
        <v>12</v>
      </c>
      <c r="Q192">
        <v>9.6999999999999993</v>
      </c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>
        <f t="shared" si="7"/>
        <v>43.57833333333334</v>
      </c>
    </row>
    <row r="193" spans="1:29" x14ac:dyDescent="0.25">
      <c r="A193">
        <v>6</v>
      </c>
      <c r="B193">
        <v>193</v>
      </c>
      <c r="C193" t="str">
        <f t="shared" si="6"/>
        <v>1428-6</v>
      </c>
      <c r="D193">
        <v>1428</v>
      </c>
      <c r="E193" t="s">
        <v>3</v>
      </c>
      <c r="F193" t="s">
        <v>4</v>
      </c>
      <c r="G193">
        <v>22.16</v>
      </c>
      <c r="H193">
        <v>21.8</v>
      </c>
      <c r="I193">
        <v>21.6</v>
      </c>
      <c r="J193">
        <v>22.3</v>
      </c>
      <c r="K193">
        <v>21.2</v>
      </c>
      <c r="L193">
        <v>22.2</v>
      </c>
      <c r="M193">
        <v>23.3</v>
      </c>
      <c r="N193">
        <v>21.6</v>
      </c>
      <c r="O193">
        <v>18.2</v>
      </c>
      <c r="P193">
        <v>18</v>
      </c>
      <c r="Q193">
        <v>17.899999999999999</v>
      </c>
      <c r="R193">
        <v>18</v>
      </c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>
        <f>VAR(H193:R193)</f>
        <v>4.3087272727272756</v>
      </c>
    </row>
    <row r="194" spans="1:29" x14ac:dyDescent="0.25">
      <c r="A194">
        <v>6</v>
      </c>
      <c r="B194">
        <v>194</v>
      </c>
      <c r="C194" t="str">
        <f t="shared" ref="C194:C257" si="8">D194&amp;"-"&amp;A194</f>
        <v>1575-6</v>
      </c>
      <c r="D194">
        <v>1575</v>
      </c>
      <c r="E194" t="s">
        <v>5</v>
      </c>
      <c r="F194" t="s">
        <v>6</v>
      </c>
      <c r="G194">
        <v>15.8</v>
      </c>
      <c r="H194">
        <v>10</v>
      </c>
      <c r="I194">
        <v>3.1</v>
      </c>
      <c r="J194">
        <v>1.2</v>
      </c>
      <c r="K194">
        <v>0.2</v>
      </c>
      <c r="L194">
        <v>0.4</v>
      </c>
      <c r="M194">
        <v>0.3</v>
      </c>
      <c r="N194">
        <v>0.3</v>
      </c>
      <c r="O194">
        <v>0.3</v>
      </c>
      <c r="P194">
        <v>0.3</v>
      </c>
      <c r="Q194">
        <v>0.4</v>
      </c>
      <c r="R194">
        <v>11.8</v>
      </c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>
        <f t="shared" ref="AC194:AC225" si="9">VAR(H194:R194)</f>
        <v>17.820181818181819</v>
      </c>
    </row>
    <row r="195" spans="1:29" x14ac:dyDescent="0.25">
      <c r="A195">
        <v>6</v>
      </c>
      <c r="B195">
        <v>195</v>
      </c>
      <c r="C195" t="str">
        <f t="shared" si="8"/>
        <v>2330-6</v>
      </c>
      <c r="D195">
        <v>2330</v>
      </c>
      <c r="E195" t="s">
        <v>7</v>
      </c>
      <c r="F195" t="s">
        <v>8</v>
      </c>
      <c r="G195">
        <v>19.8</v>
      </c>
      <c r="H195">
        <v>21.5</v>
      </c>
      <c r="I195">
        <v>20</v>
      </c>
      <c r="J195">
        <v>20.2</v>
      </c>
      <c r="K195">
        <v>20.5</v>
      </c>
      <c r="L195">
        <v>20.9</v>
      </c>
      <c r="M195">
        <v>20.2</v>
      </c>
      <c r="N195">
        <v>19.5</v>
      </c>
      <c r="O195">
        <v>19.2</v>
      </c>
      <c r="P195">
        <v>18.2</v>
      </c>
      <c r="Q195">
        <v>17</v>
      </c>
      <c r="R195">
        <v>17.100000000000001</v>
      </c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>
        <f t="shared" si="9"/>
        <v>2.1976363636363621</v>
      </c>
    </row>
    <row r="196" spans="1:29" x14ac:dyDescent="0.25">
      <c r="A196">
        <v>6</v>
      </c>
      <c r="B196">
        <v>196</v>
      </c>
      <c r="C196" t="str">
        <f t="shared" si="8"/>
        <v>2549-6</v>
      </c>
      <c r="D196">
        <v>2549</v>
      </c>
      <c r="E196" t="s">
        <v>9</v>
      </c>
      <c r="F196" t="s">
        <v>10</v>
      </c>
      <c r="G196">
        <v>24.34</v>
      </c>
      <c r="H196">
        <v>21.3</v>
      </c>
      <c r="I196">
        <v>22.3</v>
      </c>
      <c r="J196">
        <v>22.1</v>
      </c>
      <c r="K196">
        <v>22</v>
      </c>
      <c r="L196">
        <v>22.2</v>
      </c>
      <c r="M196">
        <v>21.5</v>
      </c>
      <c r="N196">
        <v>21.8</v>
      </c>
      <c r="O196">
        <v>22.6</v>
      </c>
      <c r="P196">
        <v>22.2</v>
      </c>
      <c r="Q196">
        <v>21.6</v>
      </c>
      <c r="R196">
        <v>20.3</v>
      </c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>
        <f t="shared" si="9"/>
        <v>0.39690909090909088</v>
      </c>
    </row>
    <row r="197" spans="1:29" x14ac:dyDescent="0.25">
      <c r="A197">
        <v>6</v>
      </c>
      <c r="B197">
        <v>197</v>
      </c>
      <c r="C197" t="str">
        <f t="shared" si="8"/>
        <v>4459-6</v>
      </c>
      <c r="D197">
        <v>4459</v>
      </c>
      <c r="E197" t="s">
        <v>15</v>
      </c>
      <c r="F197" t="s">
        <v>16</v>
      </c>
      <c r="G197">
        <v>14.12</v>
      </c>
      <c r="H197">
        <v>10.4</v>
      </c>
      <c r="I197">
        <v>10</v>
      </c>
      <c r="J197">
        <v>10.3</v>
      </c>
      <c r="K197">
        <v>10.3</v>
      </c>
      <c r="L197">
        <v>9.9</v>
      </c>
      <c r="M197">
        <v>10.1</v>
      </c>
      <c r="N197">
        <v>10.7</v>
      </c>
      <c r="O197">
        <v>11.3</v>
      </c>
      <c r="P197">
        <v>11.1</v>
      </c>
      <c r="Q197">
        <v>11.2</v>
      </c>
      <c r="R197">
        <v>11.2</v>
      </c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>
        <f t="shared" si="9"/>
        <v>0.27890909090909066</v>
      </c>
    </row>
    <row r="198" spans="1:29" x14ac:dyDescent="0.25">
      <c r="A198">
        <v>6</v>
      </c>
      <c r="B198">
        <v>198</v>
      </c>
      <c r="C198" t="str">
        <f t="shared" si="8"/>
        <v>5209-6</v>
      </c>
      <c r="D198">
        <v>5209</v>
      </c>
      <c r="E198" t="s">
        <v>18</v>
      </c>
      <c r="F198" t="s">
        <v>19</v>
      </c>
      <c r="G198">
        <v>16.440000000000001</v>
      </c>
      <c r="H198">
        <v>15.7</v>
      </c>
      <c r="I198">
        <v>15.7</v>
      </c>
      <c r="J198">
        <v>15.5</v>
      </c>
      <c r="K198">
        <v>15.8</v>
      </c>
      <c r="L198">
        <v>15.9</v>
      </c>
      <c r="M198">
        <v>16.399999999999999</v>
      </c>
      <c r="N198">
        <v>16.5</v>
      </c>
      <c r="O198">
        <v>16.5</v>
      </c>
      <c r="P198">
        <v>17.2</v>
      </c>
      <c r="Q198">
        <v>16.100000000000001</v>
      </c>
      <c r="R198">
        <v>15.1</v>
      </c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>
        <f t="shared" si="9"/>
        <v>0.33854545454545443</v>
      </c>
    </row>
    <row r="199" spans="1:29" x14ac:dyDescent="0.25">
      <c r="A199">
        <v>6</v>
      </c>
      <c r="B199">
        <v>199</v>
      </c>
      <c r="C199" t="str">
        <f t="shared" si="8"/>
        <v>5526-6</v>
      </c>
      <c r="D199">
        <v>5526</v>
      </c>
      <c r="E199" t="s">
        <v>20</v>
      </c>
      <c r="F199" t="s">
        <v>13</v>
      </c>
      <c r="G199">
        <v>11.52</v>
      </c>
      <c r="H199">
        <v>15.9</v>
      </c>
      <c r="I199">
        <v>14.6</v>
      </c>
      <c r="J199">
        <v>14.8</v>
      </c>
      <c r="K199">
        <v>15</v>
      </c>
      <c r="L199">
        <v>14.5</v>
      </c>
      <c r="M199">
        <v>14.8</v>
      </c>
      <c r="N199">
        <v>16.2</v>
      </c>
      <c r="O199">
        <v>16.399999999999999</v>
      </c>
      <c r="P199">
        <v>16.2</v>
      </c>
      <c r="Q199">
        <v>16.5</v>
      </c>
      <c r="R199">
        <v>15.5</v>
      </c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>
        <f t="shared" si="9"/>
        <v>0.59890909090909039</v>
      </c>
    </row>
    <row r="200" spans="1:29" x14ac:dyDescent="0.25">
      <c r="A200">
        <v>6</v>
      </c>
      <c r="B200">
        <v>200</v>
      </c>
      <c r="C200" t="str">
        <f t="shared" si="8"/>
        <v>5529-6</v>
      </c>
      <c r="D200">
        <v>5529</v>
      </c>
      <c r="E200" t="s">
        <v>21</v>
      </c>
      <c r="F200" t="s">
        <v>22</v>
      </c>
      <c r="G200">
        <v>5.68</v>
      </c>
      <c r="H200">
        <v>19.600000000000001</v>
      </c>
      <c r="I200">
        <v>19.5</v>
      </c>
      <c r="J200">
        <v>19.7</v>
      </c>
      <c r="K200">
        <v>19.2</v>
      </c>
      <c r="L200">
        <v>18.7</v>
      </c>
      <c r="M200">
        <v>19</v>
      </c>
      <c r="N200">
        <v>18.5</v>
      </c>
      <c r="O200">
        <v>17.7</v>
      </c>
      <c r="P200">
        <v>17.899999999999999</v>
      </c>
      <c r="Q200">
        <v>17.8</v>
      </c>
      <c r="R200">
        <v>17.600000000000001</v>
      </c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>
        <f t="shared" si="9"/>
        <v>0.64672727272727271</v>
      </c>
    </row>
    <row r="201" spans="1:29" x14ac:dyDescent="0.25">
      <c r="A201">
        <v>6</v>
      </c>
      <c r="B201">
        <v>201</v>
      </c>
      <c r="C201" t="str">
        <f t="shared" si="8"/>
        <v>5536-6</v>
      </c>
      <c r="D201">
        <v>5536</v>
      </c>
      <c r="E201" t="s">
        <v>23</v>
      </c>
      <c r="F201" t="s">
        <v>24</v>
      </c>
      <c r="G201">
        <v>17.920000000000002</v>
      </c>
      <c r="H201">
        <v>13</v>
      </c>
      <c r="I201">
        <v>13.5</v>
      </c>
      <c r="J201">
        <v>13.3</v>
      </c>
      <c r="K201">
        <v>13.5</v>
      </c>
      <c r="L201">
        <v>13.3</v>
      </c>
      <c r="M201">
        <v>13.3</v>
      </c>
      <c r="N201">
        <v>13.5</v>
      </c>
      <c r="O201">
        <v>13.8</v>
      </c>
      <c r="P201">
        <v>17.899999999999999</v>
      </c>
      <c r="Q201">
        <v>16.899999999999999</v>
      </c>
      <c r="R201">
        <v>16.399999999999999</v>
      </c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>
        <f t="shared" si="9"/>
        <v>3.0879999999999654</v>
      </c>
    </row>
    <row r="202" spans="1:29" x14ac:dyDescent="0.25">
      <c r="A202">
        <v>6</v>
      </c>
      <c r="B202">
        <v>202</v>
      </c>
      <c r="C202" t="str">
        <f t="shared" si="8"/>
        <v>5615-6</v>
      </c>
      <c r="D202">
        <v>5615</v>
      </c>
      <c r="E202" t="s">
        <v>25</v>
      </c>
      <c r="F202" t="s">
        <v>26</v>
      </c>
      <c r="G202">
        <v>7.28</v>
      </c>
      <c r="H202">
        <v>15.7</v>
      </c>
      <c r="I202">
        <v>15.7</v>
      </c>
      <c r="J202">
        <v>16.600000000000001</v>
      </c>
      <c r="K202">
        <v>16.2</v>
      </c>
      <c r="L202">
        <v>15.5</v>
      </c>
      <c r="M202">
        <v>15.3</v>
      </c>
      <c r="N202">
        <v>16.399999999999999</v>
      </c>
      <c r="O202">
        <v>13.6</v>
      </c>
      <c r="P202">
        <v>15</v>
      </c>
      <c r="Q202">
        <v>14.9</v>
      </c>
      <c r="R202">
        <v>13.6</v>
      </c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>
        <f t="shared" si="9"/>
        <v>1.0096363636363637</v>
      </c>
    </row>
    <row r="203" spans="1:29" x14ac:dyDescent="0.25">
      <c r="A203">
        <v>6</v>
      </c>
      <c r="B203">
        <v>203</v>
      </c>
      <c r="C203" t="str">
        <f t="shared" si="8"/>
        <v>8416-6</v>
      </c>
      <c r="D203">
        <v>8416</v>
      </c>
      <c r="E203" t="s">
        <v>27</v>
      </c>
      <c r="F203" t="s">
        <v>28</v>
      </c>
      <c r="G203">
        <v>4.5</v>
      </c>
      <c r="H203">
        <v>15.3</v>
      </c>
      <c r="I203">
        <v>12.8</v>
      </c>
      <c r="J203">
        <v>12.4</v>
      </c>
      <c r="K203">
        <v>12.6</v>
      </c>
      <c r="L203">
        <v>12.8</v>
      </c>
      <c r="M203">
        <v>12.9</v>
      </c>
      <c r="N203">
        <v>15.9</v>
      </c>
      <c r="O203">
        <v>16.2</v>
      </c>
      <c r="P203">
        <v>16.7</v>
      </c>
      <c r="Q203">
        <v>16</v>
      </c>
      <c r="R203">
        <v>15.6</v>
      </c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>
        <f t="shared" si="9"/>
        <v>3.0141818181818052</v>
      </c>
    </row>
    <row r="204" spans="1:29" x14ac:dyDescent="0.25">
      <c r="A204">
        <v>6</v>
      </c>
      <c r="B204">
        <v>204</v>
      </c>
      <c r="C204" t="str">
        <f t="shared" si="8"/>
        <v>8439-6</v>
      </c>
      <c r="D204">
        <v>8439</v>
      </c>
      <c r="E204" t="s">
        <v>29</v>
      </c>
      <c r="F204" t="s">
        <v>30</v>
      </c>
      <c r="G204">
        <v>39.22</v>
      </c>
      <c r="H204">
        <v>23</v>
      </c>
      <c r="I204">
        <v>22.8</v>
      </c>
      <c r="J204">
        <v>24.2</v>
      </c>
      <c r="K204">
        <v>24.4</v>
      </c>
      <c r="L204">
        <v>24.6</v>
      </c>
      <c r="M204">
        <v>24.8</v>
      </c>
      <c r="N204">
        <v>24.8</v>
      </c>
      <c r="O204">
        <v>22.8</v>
      </c>
      <c r="P204">
        <v>23.3</v>
      </c>
      <c r="Q204">
        <v>22.8</v>
      </c>
      <c r="R204">
        <v>20.7</v>
      </c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>
        <f t="shared" si="9"/>
        <v>1.5481818181818185</v>
      </c>
    </row>
    <row r="205" spans="1:29" x14ac:dyDescent="0.25">
      <c r="A205">
        <v>6</v>
      </c>
      <c r="B205">
        <v>205</v>
      </c>
      <c r="C205" t="str">
        <f t="shared" si="8"/>
        <v>8644-6</v>
      </c>
      <c r="D205">
        <v>8644</v>
      </c>
      <c r="E205" t="s">
        <v>35</v>
      </c>
      <c r="F205" t="s">
        <v>36</v>
      </c>
      <c r="G205">
        <v>0</v>
      </c>
      <c r="H205">
        <v>14.2</v>
      </c>
      <c r="I205">
        <v>13</v>
      </c>
      <c r="J205">
        <v>12.5</v>
      </c>
      <c r="K205">
        <v>12.9</v>
      </c>
      <c r="L205">
        <v>12.8</v>
      </c>
      <c r="M205">
        <v>12.3</v>
      </c>
      <c r="N205">
        <v>11.9</v>
      </c>
      <c r="O205">
        <v>12.2</v>
      </c>
      <c r="P205">
        <v>11.3</v>
      </c>
      <c r="Q205">
        <v>11.1</v>
      </c>
      <c r="R205">
        <v>0</v>
      </c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>
        <f t="shared" si="9"/>
        <v>14.744909090909072</v>
      </c>
    </row>
    <row r="206" spans="1:29" x14ac:dyDescent="0.25">
      <c r="A206">
        <v>6</v>
      </c>
      <c r="B206">
        <v>206</v>
      </c>
      <c r="C206" t="str">
        <f t="shared" si="8"/>
        <v>8664-6</v>
      </c>
      <c r="D206">
        <v>8664</v>
      </c>
      <c r="E206" t="s">
        <v>37</v>
      </c>
      <c r="F206" t="s">
        <v>38</v>
      </c>
      <c r="G206">
        <v>6.62</v>
      </c>
      <c r="H206">
        <v>13.1</v>
      </c>
      <c r="I206">
        <v>13.4</v>
      </c>
      <c r="J206">
        <v>13.3</v>
      </c>
      <c r="K206">
        <v>13.7</v>
      </c>
      <c r="L206">
        <v>13.2</v>
      </c>
      <c r="M206">
        <v>13.1</v>
      </c>
      <c r="N206">
        <v>13.6</v>
      </c>
      <c r="O206">
        <v>12.8</v>
      </c>
      <c r="P206">
        <v>11.3</v>
      </c>
      <c r="Q206">
        <v>12.9</v>
      </c>
      <c r="R206">
        <v>12.5</v>
      </c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>
        <f t="shared" si="9"/>
        <v>0.43490909090909058</v>
      </c>
    </row>
    <row r="207" spans="1:29" x14ac:dyDescent="0.25">
      <c r="A207">
        <v>6</v>
      </c>
      <c r="B207">
        <v>207</v>
      </c>
      <c r="C207" t="str">
        <f t="shared" si="8"/>
        <v>11237-6</v>
      </c>
      <c r="D207">
        <v>11237</v>
      </c>
      <c r="E207" t="s">
        <v>46</v>
      </c>
      <c r="F207" t="s">
        <v>47</v>
      </c>
      <c r="G207">
        <v>9.4600000000000009</v>
      </c>
      <c r="H207">
        <v>16.8</v>
      </c>
      <c r="I207">
        <v>16.899999999999999</v>
      </c>
      <c r="J207">
        <v>17.8</v>
      </c>
      <c r="K207">
        <v>17.8</v>
      </c>
      <c r="L207">
        <v>17.3</v>
      </c>
      <c r="M207">
        <v>17</v>
      </c>
      <c r="N207">
        <v>17.7</v>
      </c>
      <c r="O207">
        <v>18.100000000000001</v>
      </c>
      <c r="P207">
        <v>18.899999999999999</v>
      </c>
      <c r="Q207">
        <v>19</v>
      </c>
      <c r="R207">
        <v>19.3</v>
      </c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>
        <f t="shared" si="9"/>
        <v>0.7641818181818183</v>
      </c>
    </row>
    <row r="208" spans="1:29" x14ac:dyDescent="0.25">
      <c r="A208">
        <v>6</v>
      </c>
      <c r="B208">
        <v>208</v>
      </c>
      <c r="C208" t="str">
        <f t="shared" si="8"/>
        <v>11252-6</v>
      </c>
      <c r="D208">
        <v>11252</v>
      </c>
      <c r="E208" t="s">
        <v>48</v>
      </c>
      <c r="F208" t="s">
        <v>49</v>
      </c>
      <c r="G208">
        <v>13.56</v>
      </c>
      <c r="H208">
        <v>16</v>
      </c>
      <c r="I208">
        <v>16.2</v>
      </c>
      <c r="J208">
        <v>16.100000000000001</v>
      </c>
      <c r="K208">
        <v>15.9</v>
      </c>
      <c r="L208">
        <v>17.600000000000001</v>
      </c>
      <c r="M208">
        <v>17.600000000000001</v>
      </c>
      <c r="N208">
        <v>18.3</v>
      </c>
      <c r="O208">
        <v>17.2</v>
      </c>
      <c r="P208">
        <v>18.100000000000001</v>
      </c>
      <c r="Q208">
        <v>18.5</v>
      </c>
      <c r="R208">
        <v>17.3</v>
      </c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>
        <f t="shared" si="9"/>
        <v>0.9365454545454549</v>
      </c>
    </row>
    <row r="209" spans="1:29" x14ac:dyDescent="0.25">
      <c r="A209">
        <v>6</v>
      </c>
      <c r="B209">
        <v>209</v>
      </c>
      <c r="C209" t="str">
        <f t="shared" si="8"/>
        <v>12483-6</v>
      </c>
      <c r="D209">
        <v>12483</v>
      </c>
      <c r="E209" t="s">
        <v>53</v>
      </c>
      <c r="F209" t="s">
        <v>14</v>
      </c>
      <c r="G209">
        <v>21.14</v>
      </c>
      <c r="H209">
        <v>19.100000000000001</v>
      </c>
      <c r="I209">
        <v>18.600000000000001</v>
      </c>
      <c r="J209">
        <v>19.2</v>
      </c>
      <c r="K209">
        <v>20.100000000000001</v>
      </c>
      <c r="L209">
        <v>19.899999999999999</v>
      </c>
      <c r="M209">
        <v>19.3</v>
      </c>
      <c r="N209">
        <v>19</v>
      </c>
      <c r="O209">
        <v>18.8</v>
      </c>
      <c r="P209">
        <v>18.2</v>
      </c>
      <c r="Q209">
        <v>18.899999999999999</v>
      </c>
      <c r="R209">
        <v>16.399999999999999</v>
      </c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>
        <f t="shared" si="9"/>
        <v>0.95654545454545536</v>
      </c>
    </row>
    <row r="210" spans="1:29" x14ac:dyDescent="0.25">
      <c r="A210">
        <v>6</v>
      </c>
      <c r="B210">
        <v>210</v>
      </c>
      <c r="C210" t="str">
        <f t="shared" si="8"/>
        <v>12482-6</v>
      </c>
      <c r="D210">
        <v>12482</v>
      </c>
      <c r="E210" t="s">
        <v>54</v>
      </c>
      <c r="F210" t="s">
        <v>55</v>
      </c>
      <c r="G210">
        <v>11.18</v>
      </c>
      <c r="H210">
        <v>13.1</v>
      </c>
      <c r="I210">
        <v>12.6</v>
      </c>
      <c r="J210">
        <v>12.8</v>
      </c>
      <c r="K210">
        <v>13.2</v>
      </c>
      <c r="L210">
        <v>12.4</v>
      </c>
      <c r="M210">
        <v>12.2</v>
      </c>
      <c r="N210">
        <v>13.1</v>
      </c>
      <c r="O210">
        <v>13.8</v>
      </c>
      <c r="P210">
        <v>13.7</v>
      </c>
      <c r="Q210">
        <v>12</v>
      </c>
      <c r="R210">
        <v>13</v>
      </c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>
        <f t="shared" si="9"/>
        <v>0.32799999999999996</v>
      </c>
    </row>
    <row r="211" spans="1:29" x14ac:dyDescent="0.25">
      <c r="A211">
        <v>6</v>
      </c>
      <c r="B211">
        <v>211</v>
      </c>
      <c r="C211" t="str">
        <f t="shared" si="8"/>
        <v>12473-6</v>
      </c>
      <c r="D211">
        <v>12473</v>
      </c>
      <c r="E211" t="s">
        <v>56</v>
      </c>
      <c r="F211" t="s">
        <v>33</v>
      </c>
      <c r="G211">
        <v>23.62</v>
      </c>
      <c r="H211">
        <v>15</v>
      </c>
      <c r="I211">
        <v>14.8</v>
      </c>
      <c r="J211">
        <v>14.6</v>
      </c>
      <c r="K211">
        <v>14.7</v>
      </c>
      <c r="L211">
        <v>14.5</v>
      </c>
      <c r="M211">
        <v>13.8</v>
      </c>
      <c r="N211">
        <v>14.4</v>
      </c>
      <c r="O211">
        <v>14.8</v>
      </c>
      <c r="P211">
        <v>14</v>
      </c>
      <c r="Q211">
        <v>14.3</v>
      </c>
      <c r="R211">
        <v>13.6</v>
      </c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>
        <f t="shared" si="9"/>
        <v>0.19890909090909092</v>
      </c>
    </row>
    <row r="212" spans="1:29" x14ac:dyDescent="0.25">
      <c r="A212">
        <v>6</v>
      </c>
      <c r="B212">
        <v>212</v>
      </c>
      <c r="C212" t="str">
        <f t="shared" si="8"/>
        <v>13197-6</v>
      </c>
      <c r="D212">
        <v>13197</v>
      </c>
      <c r="E212" t="s">
        <v>57</v>
      </c>
      <c r="F212" t="s">
        <v>58</v>
      </c>
      <c r="G212">
        <v>22</v>
      </c>
      <c r="H212">
        <v>10.1</v>
      </c>
      <c r="I212">
        <v>9.8000000000000007</v>
      </c>
      <c r="J212">
        <v>9.5</v>
      </c>
      <c r="K212">
        <v>9.5</v>
      </c>
      <c r="L212">
        <v>9.1</v>
      </c>
      <c r="M212">
        <v>9.1999999999999993</v>
      </c>
      <c r="N212">
        <v>9</v>
      </c>
      <c r="O212">
        <v>10.1</v>
      </c>
      <c r="P212">
        <v>9.6</v>
      </c>
      <c r="Q212">
        <v>9.1</v>
      </c>
      <c r="R212">
        <v>8.5</v>
      </c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>
        <f t="shared" si="9"/>
        <v>0.2389090909090909</v>
      </c>
    </row>
    <row r="213" spans="1:29" x14ac:dyDescent="0.25">
      <c r="A213">
        <v>6</v>
      </c>
      <c r="B213">
        <v>213</v>
      </c>
      <c r="C213" t="str">
        <f t="shared" si="8"/>
        <v>13200-6</v>
      </c>
      <c r="D213">
        <v>13200</v>
      </c>
      <c r="E213" t="s">
        <v>59</v>
      </c>
      <c r="F213" t="s">
        <v>55</v>
      </c>
      <c r="G213">
        <v>1.62</v>
      </c>
      <c r="H213">
        <v>5</v>
      </c>
      <c r="I213">
        <v>5</v>
      </c>
      <c r="J213">
        <v>4.8</v>
      </c>
      <c r="K213">
        <v>5.3</v>
      </c>
      <c r="L213">
        <v>4.5999999999999996</v>
      </c>
      <c r="M213">
        <v>4.9000000000000004</v>
      </c>
      <c r="N213">
        <v>5</v>
      </c>
      <c r="O213">
        <v>3.7</v>
      </c>
      <c r="P213">
        <v>3.2</v>
      </c>
      <c r="Q213">
        <v>3</v>
      </c>
      <c r="R213">
        <v>4.9000000000000004</v>
      </c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>
        <f t="shared" si="9"/>
        <v>0.63890909090908676</v>
      </c>
    </row>
    <row r="214" spans="1:29" x14ac:dyDescent="0.25">
      <c r="A214">
        <v>6</v>
      </c>
      <c r="B214">
        <v>214</v>
      </c>
      <c r="C214" t="str">
        <f t="shared" si="8"/>
        <v>10480-6</v>
      </c>
      <c r="D214">
        <v>10480</v>
      </c>
      <c r="E214" t="s">
        <v>42</v>
      </c>
      <c r="F214" t="s">
        <v>43</v>
      </c>
      <c r="G214">
        <v>13.72</v>
      </c>
      <c r="H214">
        <v>9.8000000000000007</v>
      </c>
      <c r="I214">
        <v>10.3</v>
      </c>
      <c r="J214">
        <v>2.8</v>
      </c>
      <c r="K214">
        <v>0.5</v>
      </c>
      <c r="L214">
        <v>5.6</v>
      </c>
      <c r="M214">
        <v>0.5</v>
      </c>
      <c r="N214">
        <v>6.6</v>
      </c>
      <c r="O214">
        <v>6.3</v>
      </c>
      <c r="P214">
        <v>11.5</v>
      </c>
      <c r="Q214">
        <v>14.5</v>
      </c>
      <c r="R214">
        <v>13.8</v>
      </c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>
        <f t="shared" si="9"/>
        <v>24.376181818181827</v>
      </c>
    </row>
    <row r="215" spans="1:29" x14ac:dyDescent="0.25">
      <c r="A215">
        <v>6</v>
      </c>
      <c r="B215">
        <v>215</v>
      </c>
      <c r="C215" t="str">
        <f t="shared" si="8"/>
        <v>13966-6</v>
      </c>
      <c r="D215">
        <v>13966</v>
      </c>
      <c r="E215" t="s">
        <v>66</v>
      </c>
      <c r="F215" t="s">
        <v>62</v>
      </c>
      <c r="G215">
        <v>17.38</v>
      </c>
      <c r="H215">
        <v>11</v>
      </c>
      <c r="I215">
        <v>10.8</v>
      </c>
      <c r="J215">
        <v>10.5</v>
      </c>
      <c r="K215">
        <v>10.5</v>
      </c>
      <c r="L215">
        <v>10.6</v>
      </c>
      <c r="M215">
        <v>10.6</v>
      </c>
      <c r="N215">
        <v>11.2</v>
      </c>
      <c r="O215">
        <v>13.1</v>
      </c>
      <c r="P215">
        <v>13.3</v>
      </c>
      <c r="Q215">
        <v>13.1</v>
      </c>
      <c r="R215">
        <v>13.4</v>
      </c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>
        <f t="shared" si="9"/>
        <v>1.6187272727272783</v>
      </c>
    </row>
    <row r="216" spans="1:29" x14ac:dyDescent="0.25">
      <c r="A216">
        <v>6</v>
      </c>
      <c r="B216">
        <v>216</v>
      </c>
      <c r="C216" t="str">
        <f t="shared" si="8"/>
        <v>14012-6</v>
      </c>
      <c r="D216">
        <v>14012</v>
      </c>
      <c r="E216" t="s">
        <v>67</v>
      </c>
      <c r="F216" t="s">
        <v>40</v>
      </c>
      <c r="G216">
        <v>19.739999999999998</v>
      </c>
      <c r="H216">
        <v>12.1</v>
      </c>
      <c r="I216">
        <v>12.6</v>
      </c>
      <c r="J216">
        <v>12.4</v>
      </c>
      <c r="K216">
        <v>13</v>
      </c>
      <c r="L216">
        <v>12.2</v>
      </c>
      <c r="M216">
        <v>12.3</v>
      </c>
      <c r="N216">
        <v>11.9</v>
      </c>
      <c r="O216">
        <v>12.1</v>
      </c>
      <c r="P216">
        <v>13.1</v>
      </c>
      <c r="Q216">
        <v>13.3</v>
      </c>
      <c r="R216">
        <v>13.4</v>
      </c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>
        <f t="shared" si="9"/>
        <v>0.2816363636363638</v>
      </c>
    </row>
    <row r="217" spans="1:29" x14ac:dyDescent="0.25">
      <c r="A217">
        <v>6</v>
      </c>
      <c r="B217">
        <v>217</v>
      </c>
      <c r="C217" t="str">
        <f t="shared" si="8"/>
        <v>13458-6</v>
      </c>
      <c r="D217">
        <v>13458</v>
      </c>
      <c r="E217" t="s">
        <v>61</v>
      </c>
      <c r="F217" t="s">
        <v>43</v>
      </c>
      <c r="G217">
        <v>-0.2</v>
      </c>
      <c r="H217">
        <v>0.1</v>
      </c>
      <c r="I217">
        <v>1.2</v>
      </c>
      <c r="J217">
        <v>9.4</v>
      </c>
      <c r="K217">
        <v>11</v>
      </c>
      <c r="L217">
        <v>6.4</v>
      </c>
      <c r="M217">
        <v>10.7</v>
      </c>
      <c r="N217">
        <v>5.6</v>
      </c>
      <c r="O217">
        <v>5.3</v>
      </c>
      <c r="P217">
        <v>0.2</v>
      </c>
      <c r="Q217">
        <v>0.3</v>
      </c>
      <c r="R217">
        <v>0.3</v>
      </c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>
        <f t="shared" si="9"/>
        <v>19.408909090909095</v>
      </c>
    </row>
    <row r="218" spans="1:29" x14ac:dyDescent="0.25">
      <c r="A218">
        <v>6</v>
      </c>
      <c r="B218">
        <v>218</v>
      </c>
      <c r="C218" t="str">
        <f t="shared" si="8"/>
        <v>13969-6</v>
      </c>
      <c r="D218">
        <v>13969</v>
      </c>
      <c r="E218" t="s">
        <v>64</v>
      </c>
      <c r="F218" t="s">
        <v>6</v>
      </c>
      <c r="G218">
        <v>0</v>
      </c>
      <c r="H218">
        <v>1.9</v>
      </c>
      <c r="I218">
        <v>11.2</v>
      </c>
      <c r="J218">
        <v>12.6</v>
      </c>
      <c r="K218">
        <v>13.7</v>
      </c>
      <c r="L218">
        <v>13.2</v>
      </c>
      <c r="M218">
        <v>13.3</v>
      </c>
      <c r="N218">
        <v>13.6</v>
      </c>
      <c r="O218">
        <v>13.1</v>
      </c>
      <c r="P218">
        <v>16</v>
      </c>
      <c r="Q218">
        <v>12.9</v>
      </c>
      <c r="R218">
        <v>0</v>
      </c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>
        <f t="shared" si="9"/>
        <v>26.358727272727286</v>
      </c>
    </row>
    <row r="219" spans="1:29" x14ac:dyDescent="0.25">
      <c r="A219">
        <v>6</v>
      </c>
      <c r="B219">
        <v>219</v>
      </c>
      <c r="C219" t="str">
        <f t="shared" si="8"/>
        <v>14001-6</v>
      </c>
      <c r="D219">
        <v>14001</v>
      </c>
      <c r="E219" t="s">
        <v>68</v>
      </c>
      <c r="F219" t="s">
        <v>28</v>
      </c>
      <c r="G219">
        <v>3.88</v>
      </c>
      <c r="H219">
        <v>0.1</v>
      </c>
      <c r="I219">
        <v>0</v>
      </c>
      <c r="J219">
        <v>0</v>
      </c>
      <c r="K219">
        <v>0</v>
      </c>
      <c r="L219">
        <v>0.1</v>
      </c>
      <c r="M219">
        <v>0.1</v>
      </c>
      <c r="N219">
        <v>0.1</v>
      </c>
      <c r="O219">
        <v>0.1</v>
      </c>
      <c r="P219">
        <v>0.1</v>
      </c>
      <c r="Q219">
        <v>1.5</v>
      </c>
      <c r="R219">
        <v>4</v>
      </c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>
        <f t="shared" si="9"/>
        <v>1.4927272727272727</v>
      </c>
    </row>
    <row r="220" spans="1:29" x14ac:dyDescent="0.25">
      <c r="A220">
        <v>6</v>
      </c>
      <c r="B220">
        <v>220</v>
      </c>
      <c r="C220" t="str">
        <f t="shared" si="8"/>
        <v>10466-6</v>
      </c>
      <c r="D220">
        <v>10466</v>
      </c>
      <c r="E220" t="s">
        <v>41</v>
      </c>
      <c r="F220" t="s">
        <v>36</v>
      </c>
      <c r="G220">
        <v>4.3</v>
      </c>
      <c r="H220">
        <v>0</v>
      </c>
      <c r="I220">
        <v>0.1</v>
      </c>
      <c r="J220">
        <v>0.2</v>
      </c>
      <c r="K220">
        <v>0.1</v>
      </c>
      <c r="L220">
        <v>0</v>
      </c>
      <c r="M220">
        <v>0.2</v>
      </c>
      <c r="N220">
        <v>0</v>
      </c>
      <c r="O220">
        <v>0.1</v>
      </c>
      <c r="P220">
        <v>0.1</v>
      </c>
      <c r="Q220">
        <v>0.1</v>
      </c>
      <c r="R220">
        <v>9.5</v>
      </c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>
        <f t="shared" si="9"/>
        <v>8.0547272727272734</v>
      </c>
    </row>
    <row r="221" spans="1:29" x14ac:dyDescent="0.25">
      <c r="A221">
        <v>6</v>
      </c>
      <c r="B221">
        <v>221</v>
      </c>
      <c r="C221" t="str">
        <f t="shared" si="8"/>
        <v>14874-6</v>
      </c>
      <c r="D221">
        <v>14874</v>
      </c>
      <c r="E221" t="s">
        <v>69</v>
      </c>
      <c r="F221" t="s">
        <v>44</v>
      </c>
      <c r="G221">
        <v>5.0999999999999996</v>
      </c>
      <c r="H221">
        <v>11</v>
      </c>
      <c r="I221">
        <v>10.7</v>
      </c>
      <c r="J221">
        <v>11</v>
      </c>
      <c r="K221">
        <v>11.1</v>
      </c>
      <c r="L221">
        <v>10.7</v>
      </c>
      <c r="M221">
        <v>11.2</v>
      </c>
      <c r="N221">
        <v>9.3000000000000007</v>
      </c>
      <c r="O221">
        <v>10.199999999999999</v>
      </c>
      <c r="P221">
        <v>11.7</v>
      </c>
      <c r="Q221">
        <v>12</v>
      </c>
      <c r="R221">
        <v>16.2</v>
      </c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>
        <f t="shared" si="9"/>
        <v>3.0761818181817717</v>
      </c>
    </row>
    <row r="222" spans="1:29" x14ac:dyDescent="0.25">
      <c r="A222">
        <v>6</v>
      </c>
      <c r="B222">
        <v>222</v>
      </c>
      <c r="C222" t="str">
        <f t="shared" si="8"/>
        <v>14875-6</v>
      </c>
      <c r="D222">
        <v>14875</v>
      </c>
      <c r="E222" t="s">
        <v>70</v>
      </c>
      <c r="F222" t="s">
        <v>17</v>
      </c>
      <c r="G222">
        <v>35.08</v>
      </c>
      <c r="H222">
        <v>17.100000000000001</v>
      </c>
      <c r="I222">
        <v>16.600000000000001</v>
      </c>
      <c r="J222">
        <v>17.5</v>
      </c>
      <c r="K222">
        <v>17.7</v>
      </c>
      <c r="L222">
        <v>17</v>
      </c>
      <c r="M222">
        <v>17.899999999999999</v>
      </c>
      <c r="N222">
        <v>21.4</v>
      </c>
      <c r="O222">
        <v>21.4</v>
      </c>
      <c r="P222">
        <v>23.5</v>
      </c>
      <c r="Q222">
        <v>22.9</v>
      </c>
      <c r="R222">
        <v>20.9</v>
      </c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>
        <f t="shared" si="9"/>
        <v>6.6927272727270974</v>
      </c>
    </row>
    <row r="223" spans="1:29" x14ac:dyDescent="0.25">
      <c r="A223">
        <v>6</v>
      </c>
      <c r="B223">
        <v>223</v>
      </c>
      <c r="C223" t="str">
        <f t="shared" si="8"/>
        <v>14876-6</v>
      </c>
      <c r="D223">
        <v>14876</v>
      </c>
      <c r="E223" t="s">
        <v>71</v>
      </c>
      <c r="F223" t="s">
        <v>45</v>
      </c>
      <c r="G223">
        <v>15.3</v>
      </c>
      <c r="H223">
        <v>0</v>
      </c>
      <c r="I223">
        <v>0.7</v>
      </c>
      <c r="J223">
        <v>3.6</v>
      </c>
      <c r="K223">
        <v>11.2</v>
      </c>
      <c r="L223">
        <v>10.6</v>
      </c>
      <c r="M223">
        <v>10.1</v>
      </c>
      <c r="N223">
        <v>8.6999999999999993</v>
      </c>
      <c r="O223">
        <v>10.199999999999999</v>
      </c>
      <c r="P223">
        <v>9</v>
      </c>
      <c r="Q223">
        <v>8.9</v>
      </c>
      <c r="R223">
        <v>9.4</v>
      </c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>
        <f t="shared" si="9"/>
        <v>16.430909090909076</v>
      </c>
    </row>
    <row r="224" spans="1:29" x14ac:dyDescent="0.25">
      <c r="A224">
        <v>6</v>
      </c>
      <c r="B224">
        <v>224</v>
      </c>
      <c r="C224" t="str">
        <f t="shared" si="8"/>
        <v>14878-6</v>
      </c>
      <c r="D224">
        <v>14878</v>
      </c>
      <c r="E224" t="s">
        <v>72</v>
      </c>
      <c r="F224" t="s">
        <v>60</v>
      </c>
      <c r="G224">
        <v>15.54</v>
      </c>
      <c r="H224">
        <v>10.9</v>
      </c>
      <c r="I224">
        <v>10.199999999999999</v>
      </c>
      <c r="J224">
        <v>10.7</v>
      </c>
      <c r="K224">
        <v>10.4</v>
      </c>
      <c r="L224">
        <v>9.8000000000000007</v>
      </c>
      <c r="M224">
        <v>10.199999999999999</v>
      </c>
      <c r="N224">
        <v>9.1999999999999993</v>
      </c>
      <c r="O224">
        <v>10.1</v>
      </c>
      <c r="P224">
        <v>8.4</v>
      </c>
      <c r="Q224">
        <v>10</v>
      </c>
      <c r="R224">
        <v>11.4</v>
      </c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>
        <f t="shared" si="9"/>
        <v>0.65963636363636369</v>
      </c>
    </row>
    <row r="225" spans="1:29" x14ac:dyDescent="0.25">
      <c r="A225">
        <v>6</v>
      </c>
      <c r="B225">
        <v>225</v>
      </c>
      <c r="C225" t="str">
        <f t="shared" si="8"/>
        <v>14881-6</v>
      </c>
      <c r="D225">
        <v>14881</v>
      </c>
      <c r="E225" t="s">
        <v>73</v>
      </c>
      <c r="F225" t="s">
        <v>52</v>
      </c>
      <c r="G225">
        <v>23.42</v>
      </c>
      <c r="H225">
        <v>0.1</v>
      </c>
      <c r="I225">
        <v>0</v>
      </c>
      <c r="J225">
        <v>1.7</v>
      </c>
      <c r="K225">
        <v>1.7</v>
      </c>
      <c r="L225">
        <v>16.3</v>
      </c>
      <c r="M225">
        <v>16.399999999999999</v>
      </c>
      <c r="N225">
        <v>13.5</v>
      </c>
      <c r="O225">
        <v>14.3</v>
      </c>
      <c r="P225">
        <v>12.5</v>
      </c>
      <c r="Q225">
        <v>11.5</v>
      </c>
      <c r="R225">
        <v>11.4</v>
      </c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>
        <f t="shared" si="9"/>
        <v>44.742545454545464</v>
      </c>
    </row>
    <row r="226" spans="1:29" x14ac:dyDescent="0.25">
      <c r="A226">
        <v>7</v>
      </c>
      <c r="B226">
        <v>226</v>
      </c>
      <c r="C226" t="str">
        <f t="shared" si="8"/>
        <v>1575-7</v>
      </c>
      <c r="D226">
        <v>1575</v>
      </c>
      <c r="E226" t="s">
        <v>5</v>
      </c>
      <c r="F226" t="s">
        <v>6</v>
      </c>
      <c r="G226">
        <v>12</v>
      </c>
      <c r="H226">
        <v>10.3</v>
      </c>
      <c r="I226">
        <v>3.3</v>
      </c>
      <c r="J226">
        <v>1.1000000000000001</v>
      </c>
      <c r="K226">
        <v>0.5</v>
      </c>
      <c r="L226">
        <v>0.5</v>
      </c>
      <c r="M226">
        <v>0.4</v>
      </c>
      <c r="N226">
        <v>0.4</v>
      </c>
      <c r="O226">
        <v>0.4</v>
      </c>
      <c r="P226">
        <v>0.4</v>
      </c>
      <c r="Q226">
        <v>0.4</v>
      </c>
      <c r="R226">
        <v>0.3</v>
      </c>
      <c r="S226">
        <v>13.3</v>
      </c>
      <c r="T226" s="21"/>
      <c r="U226" s="21"/>
      <c r="V226" s="21"/>
      <c r="W226" s="21"/>
      <c r="X226" s="21"/>
      <c r="Y226" s="21"/>
      <c r="Z226" s="21"/>
      <c r="AA226" s="21"/>
      <c r="AB226" s="21"/>
      <c r="AC226">
        <f t="shared" ref="AC226:AC257" si="10">VAR(H226:S226)</f>
        <v>19.529924242424247</v>
      </c>
    </row>
    <row r="227" spans="1:29" x14ac:dyDescent="0.25">
      <c r="A227">
        <v>7</v>
      </c>
      <c r="B227">
        <v>227</v>
      </c>
      <c r="C227" t="str">
        <f t="shared" si="8"/>
        <v>2330-7</v>
      </c>
      <c r="D227">
        <v>2330</v>
      </c>
      <c r="E227" t="s">
        <v>7</v>
      </c>
      <c r="F227" t="s">
        <v>8</v>
      </c>
      <c r="G227">
        <v>18.36</v>
      </c>
      <c r="H227">
        <v>18.8</v>
      </c>
      <c r="I227">
        <v>17.8</v>
      </c>
      <c r="J227">
        <v>17.399999999999999</v>
      </c>
      <c r="K227">
        <v>17.399999999999999</v>
      </c>
      <c r="L227">
        <v>17.399999999999999</v>
      </c>
      <c r="M227">
        <v>17.3</v>
      </c>
      <c r="N227">
        <v>17.5</v>
      </c>
      <c r="O227">
        <v>17</v>
      </c>
      <c r="P227">
        <v>17.100000000000001</v>
      </c>
      <c r="Q227">
        <v>18.399999999999999</v>
      </c>
      <c r="R227">
        <v>16.899999999999999</v>
      </c>
      <c r="S227">
        <v>16.5</v>
      </c>
      <c r="T227" s="21"/>
      <c r="U227" s="21"/>
      <c r="V227" s="21"/>
      <c r="W227" s="21"/>
      <c r="X227" s="21"/>
      <c r="Y227" s="21"/>
      <c r="Z227" s="21"/>
      <c r="AA227" s="21"/>
      <c r="AB227" s="21"/>
      <c r="AC227">
        <f t="shared" si="10"/>
        <v>0.40083333333333343</v>
      </c>
    </row>
    <row r="228" spans="1:29" x14ac:dyDescent="0.25">
      <c r="A228">
        <v>7</v>
      </c>
      <c r="B228">
        <v>228</v>
      </c>
      <c r="C228" t="str">
        <f t="shared" si="8"/>
        <v>2580-7</v>
      </c>
      <c r="D228">
        <v>2580</v>
      </c>
      <c r="E228" t="s">
        <v>11</v>
      </c>
      <c r="F228" t="s">
        <v>12</v>
      </c>
      <c r="G228">
        <v>29.18</v>
      </c>
      <c r="H228">
        <v>23.3</v>
      </c>
      <c r="I228">
        <v>23.2</v>
      </c>
      <c r="J228">
        <v>22.8</v>
      </c>
      <c r="K228">
        <v>22.7</v>
      </c>
      <c r="L228">
        <v>22.2</v>
      </c>
      <c r="M228">
        <v>23.5</v>
      </c>
      <c r="N228">
        <v>21.9</v>
      </c>
      <c r="O228">
        <v>21.7</v>
      </c>
      <c r="P228">
        <v>20.7</v>
      </c>
      <c r="Q228">
        <v>20.9</v>
      </c>
      <c r="R228">
        <v>20.3</v>
      </c>
      <c r="S228">
        <v>19.5</v>
      </c>
      <c r="T228" s="21"/>
      <c r="U228" s="21"/>
      <c r="V228" s="21"/>
      <c r="W228" s="21"/>
      <c r="X228" s="21"/>
      <c r="Y228" s="21"/>
      <c r="Z228" s="21"/>
      <c r="AA228" s="21"/>
      <c r="AB228" s="21"/>
      <c r="AC228">
        <f t="shared" si="10"/>
        <v>1.686287878787879</v>
      </c>
    </row>
    <row r="229" spans="1:29" x14ac:dyDescent="0.25">
      <c r="A229">
        <v>7</v>
      </c>
      <c r="B229">
        <v>229</v>
      </c>
      <c r="C229" t="str">
        <f t="shared" si="8"/>
        <v>4459-7</v>
      </c>
      <c r="D229">
        <v>4459</v>
      </c>
      <c r="E229" t="s">
        <v>15</v>
      </c>
      <c r="F229" t="s">
        <v>16</v>
      </c>
      <c r="G229">
        <v>21.32</v>
      </c>
      <c r="H229">
        <v>9.5</v>
      </c>
      <c r="I229">
        <v>9.6</v>
      </c>
      <c r="J229">
        <v>9.5</v>
      </c>
      <c r="K229">
        <v>8.9</v>
      </c>
      <c r="L229">
        <v>9.4</v>
      </c>
      <c r="M229">
        <v>9.3000000000000007</v>
      </c>
      <c r="N229">
        <v>9.8000000000000007</v>
      </c>
      <c r="O229">
        <v>10.4</v>
      </c>
      <c r="P229">
        <v>10.3</v>
      </c>
      <c r="Q229">
        <v>10.6</v>
      </c>
      <c r="R229">
        <v>9.8000000000000007</v>
      </c>
      <c r="S229">
        <v>12</v>
      </c>
      <c r="T229" s="21"/>
      <c r="U229" s="21"/>
      <c r="V229" s="21"/>
      <c r="W229" s="21"/>
      <c r="X229" s="21"/>
      <c r="Y229" s="21"/>
      <c r="Z229" s="21"/>
      <c r="AA229" s="21"/>
      <c r="AB229" s="21"/>
      <c r="AC229">
        <f t="shared" si="10"/>
        <v>0.66749999999999976</v>
      </c>
    </row>
    <row r="230" spans="1:29" x14ac:dyDescent="0.25">
      <c r="A230">
        <v>7</v>
      </c>
      <c r="B230">
        <v>230</v>
      </c>
      <c r="C230" t="str">
        <f t="shared" si="8"/>
        <v>5209-7</v>
      </c>
      <c r="D230">
        <v>5209</v>
      </c>
      <c r="E230" t="s">
        <v>18</v>
      </c>
      <c r="F230" t="s">
        <v>19</v>
      </c>
      <c r="G230">
        <v>14.18</v>
      </c>
      <c r="H230">
        <v>18.7</v>
      </c>
      <c r="I230">
        <v>18.3</v>
      </c>
      <c r="J230">
        <v>18.600000000000001</v>
      </c>
      <c r="K230">
        <v>18.7</v>
      </c>
      <c r="L230">
        <v>18.100000000000001</v>
      </c>
      <c r="M230">
        <v>18.7</v>
      </c>
      <c r="N230">
        <v>18.3</v>
      </c>
      <c r="O230">
        <v>18</v>
      </c>
      <c r="P230">
        <v>17.5</v>
      </c>
      <c r="Q230">
        <v>17.100000000000001</v>
      </c>
      <c r="R230">
        <v>17.7</v>
      </c>
      <c r="S230">
        <v>18.100000000000001</v>
      </c>
      <c r="T230" s="21"/>
      <c r="U230" s="21"/>
      <c r="V230" s="21"/>
      <c r="W230" s="21"/>
      <c r="X230" s="21"/>
      <c r="Y230" s="21"/>
      <c r="Z230" s="21"/>
      <c r="AA230" s="21"/>
      <c r="AB230" s="21"/>
      <c r="AC230">
        <f t="shared" si="10"/>
        <v>0.2645454545454542</v>
      </c>
    </row>
    <row r="231" spans="1:29" x14ac:dyDescent="0.25">
      <c r="A231">
        <v>7</v>
      </c>
      <c r="B231">
        <v>231</v>
      </c>
      <c r="C231" t="str">
        <f t="shared" si="8"/>
        <v>5526-7</v>
      </c>
      <c r="D231">
        <v>5526</v>
      </c>
      <c r="E231" t="s">
        <v>20</v>
      </c>
      <c r="F231" t="s">
        <v>13</v>
      </c>
      <c r="G231">
        <v>13.88</v>
      </c>
      <c r="H231">
        <v>17.5</v>
      </c>
      <c r="I231">
        <v>16.7</v>
      </c>
      <c r="J231">
        <v>16.5</v>
      </c>
      <c r="K231">
        <v>16.2</v>
      </c>
      <c r="L231">
        <v>16.7</v>
      </c>
      <c r="M231">
        <v>16.100000000000001</v>
      </c>
      <c r="N231">
        <v>17.8</v>
      </c>
      <c r="O231">
        <v>18.7</v>
      </c>
      <c r="P231">
        <v>18.899999999999999</v>
      </c>
      <c r="Q231">
        <v>18.2</v>
      </c>
      <c r="R231">
        <v>18.399999999999999</v>
      </c>
      <c r="S231">
        <v>17.3</v>
      </c>
      <c r="T231" s="21"/>
      <c r="U231" s="21"/>
      <c r="V231" s="21"/>
      <c r="W231" s="21"/>
      <c r="X231" s="21"/>
      <c r="Y231" s="21"/>
      <c r="Z231" s="21"/>
      <c r="AA231" s="21"/>
      <c r="AB231" s="21"/>
      <c r="AC231">
        <f t="shared" si="10"/>
        <v>0.97060606060605992</v>
      </c>
    </row>
    <row r="232" spans="1:29" x14ac:dyDescent="0.25">
      <c r="A232">
        <v>7</v>
      </c>
      <c r="B232">
        <v>232</v>
      </c>
      <c r="C232" t="str">
        <f t="shared" si="8"/>
        <v>5536-7</v>
      </c>
      <c r="D232">
        <v>5536</v>
      </c>
      <c r="E232" t="s">
        <v>23</v>
      </c>
      <c r="F232" t="s">
        <v>24</v>
      </c>
      <c r="G232">
        <v>11.02</v>
      </c>
      <c r="H232">
        <v>12.6</v>
      </c>
      <c r="I232">
        <v>12.7</v>
      </c>
      <c r="J232">
        <v>12.3</v>
      </c>
      <c r="K232">
        <v>12.6</v>
      </c>
      <c r="L232">
        <v>12.5</v>
      </c>
      <c r="M232">
        <v>12.4</v>
      </c>
      <c r="N232">
        <v>13.2</v>
      </c>
      <c r="O232">
        <v>14</v>
      </c>
      <c r="P232">
        <v>16.3</v>
      </c>
      <c r="Q232">
        <v>16.3</v>
      </c>
      <c r="R232">
        <v>15.6</v>
      </c>
      <c r="S232">
        <v>16.399999999999999</v>
      </c>
      <c r="T232" s="21"/>
      <c r="U232" s="21"/>
      <c r="V232" s="21"/>
      <c r="W232" s="21"/>
      <c r="X232" s="21"/>
      <c r="Y232" s="21"/>
      <c r="Z232" s="21"/>
      <c r="AA232" s="21"/>
      <c r="AB232" s="21"/>
      <c r="AC232">
        <f t="shared" si="10"/>
        <v>2.9771969696969958</v>
      </c>
    </row>
    <row r="233" spans="1:29" x14ac:dyDescent="0.25">
      <c r="A233">
        <v>7</v>
      </c>
      <c r="B233">
        <v>233</v>
      </c>
      <c r="C233" t="str">
        <f t="shared" si="8"/>
        <v>5615-7</v>
      </c>
      <c r="D233">
        <v>5615</v>
      </c>
      <c r="E233" t="s">
        <v>25</v>
      </c>
      <c r="F233" t="s">
        <v>26</v>
      </c>
      <c r="G233">
        <v>18.04</v>
      </c>
      <c r="H233">
        <v>12.1</v>
      </c>
      <c r="I233">
        <v>12.6</v>
      </c>
      <c r="J233">
        <v>12.8</v>
      </c>
      <c r="K233">
        <v>12.6</v>
      </c>
      <c r="L233">
        <v>11.9</v>
      </c>
      <c r="M233">
        <v>12.3</v>
      </c>
      <c r="N233">
        <v>12.1</v>
      </c>
      <c r="O233">
        <v>11.4</v>
      </c>
      <c r="P233">
        <v>12.7</v>
      </c>
      <c r="Q233">
        <v>12.5</v>
      </c>
      <c r="R233">
        <v>11.4</v>
      </c>
      <c r="S233">
        <v>11.9</v>
      </c>
      <c r="T233" s="21"/>
      <c r="U233" s="21"/>
      <c r="V233" s="21"/>
      <c r="W233" s="21"/>
      <c r="X233" s="21"/>
      <c r="Y233" s="21"/>
      <c r="Z233" s="21"/>
      <c r="AA233" s="21"/>
      <c r="AB233" s="21"/>
      <c r="AC233">
        <f t="shared" si="10"/>
        <v>0.22810606060606045</v>
      </c>
    </row>
    <row r="234" spans="1:29" x14ac:dyDescent="0.25">
      <c r="A234">
        <v>7</v>
      </c>
      <c r="B234">
        <v>234</v>
      </c>
      <c r="C234" t="str">
        <f t="shared" si="8"/>
        <v>8416-7</v>
      </c>
      <c r="D234">
        <v>8416</v>
      </c>
      <c r="E234" t="s">
        <v>27</v>
      </c>
      <c r="F234" t="s">
        <v>28</v>
      </c>
      <c r="G234">
        <v>8.6999999999999993</v>
      </c>
      <c r="H234">
        <v>16.100000000000001</v>
      </c>
      <c r="I234">
        <v>15.9</v>
      </c>
      <c r="J234">
        <v>14.9</v>
      </c>
      <c r="K234">
        <v>14.9</v>
      </c>
      <c r="L234">
        <v>15.8</v>
      </c>
      <c r="M234">
        <v>16</v>
      </c>
      <c r="N234">
        <v>16.399999999999999</v>
      </c>
      <c r="O234">
        <v>15.7</v>
      </c>
      <c r="P234">
        <v>14.5</v>
      </c>
      <c r="Q234">
        <v>13.6</v>
      </c>
      <c r="R234">
        <v>13.7</v>
      </c>
      <c r="S234">
        <v>13.8</v>
      </c>
      <c r="T234" s="21"/>
      <c r="U234" s="21"/>
      <c r="V234" s="21"/>
      <c r="W234" s="21"/>
      <c r="X234" s="21"/>
      <c r="Y234" s="21"/>
      <c r="Z234" s="21"/>
      <c r="AA234" s="21"/>
      <c r="AB234" s="21"/>
      <c r="AC234">
        <f t="shared" si="10"/>
        <v>1.0299242424242423</v>
      </c>
    </row>
    <row r="235" spans="1:29" x14ac:dyDescent="0.25">
      <c r="A235">
        <v>7</v>
      </c>
      <c r="B235">
        <v>235</v>
      </c>
      <c r="C235" t="str">
        <f t="shared" si="8"/>
        <v>8439-7</v>
      </c>
      <c r="D235">
        <v>8439</v>
      </c>
      <c r="E235" t="s">
        <v>29</v>
      </c>
      <c r="F235" t="s">
        <v>30</v>
      </c>
      <c r="G235">
        <v>25.68</v>
      </c>
      <c r="H235">
        <v>24</v>
      </c>
      <c r="I235">
        <v>22.7</v>
      </c>
      <c r="J235">
        <v>23.6</v>
      </c>
      <c r="K235">
        <v>24.2</v>
      </c>
      <c r="L235">
        <v>23.9</v>
      </c>
      <c r="M235">
        <v>23.9</v>
      </c>
      <c r="N235">
        <v>23.2</v>
      </c>
      <c r="O235">
        <v>23.1</v>
      </c>
      <c r="P235">
        <v>23.9</v>
      </c>
      <c r="Q235">
        <v>22.9</v>
      </c>
      <c r="R235">
        <v>22.8</v>
      </c>
      <c r="S235">
        <v>20.2</v>
      </c>
      <c r="T235" s="21"/>
      <c r="U235" s="21"/>
      <c r="V235" s="21"/>
      <c r="W235" s="21"/>
      <c r="X235" s="21"/>
      <c r="Y235" s="21"/>
      <c r="Z235" s="21"/>
      <c r="AA235" s="21"/>
      <c r="AB235" s="21"/>
      <c r="AC235">
        <f t="shared" si="10"/>
        <v>1.1618181818181816</v>
      </c>
    </row>
    <row r="236" spans="1:29" x14ac:dyDescent="0.25">
      <c r="A236">
        <v>7</v>
      </c>
      <c r="B236">
        <v>236</v>
      </c>
      <c r="C236" t="str">
        <f t="shared" si="8"/>
        <v>8664-7</v>
      </c>
      <c r="D236">
        <v>8664</v>
      </c>
      <c r="E236" t="s">
        <v>37</v>
      </c>
      <c r="F236" t="s">
        <v>38</v>
      </c>
      <c r="G236">
        <v>19.3</v>
      </c>
      <c r="H236">
        <v>12.8</v>
      </c>
      <c r="I236">
        <v>13.8</v>
      </c>
      <c r="J236">
        <v>13.7</v>
      </c>
      <c r="K236">
        <v>14.1</v>
      </c>
      <c r="L236">
        <v>13.5</v>
      </c>
      <c r="M236">
        <v>13.8</v>
      </c>
      <c r="N236">
        <v>13.6</v>
      </c>
      <c r="O236">
        <v>13.2</v>
      </c>
      <c r="P236">
        <v>13.7</v>
      </c>
      <c r="Q236">
        <v>14.7</v>
      </c>
      <c r="R236">
        <v>14.2</v>
      </c>
      <c r="S236">
        <v>13.6</v>
      </c>
      <c r="T236" s="21"/>
      <c r="U236" s="21"/>
      <c r="V236" s="21"/>
      <c r="W236" s="21"/>
      <c r="X236" s="21"/>
      <c r="Y236" s="21"/>
      <c r="Z236" s="21"/>
      <c r="AA236" s="21"/>
      <c r="AB236" s="21"/>
      <c r="AC236">
        <f t="shared" si="10"/>
        <v>0.23113636363636345</v>
      </c>
    </row>
    <row r="237" spans="1:29" x14ac:dyDescent="0.25">
      <c r="A237">
        <v>7</v>
      </c>
      <c r="B237">
        <v>237</v>
      </c>
      <c r="C237" t="str">
        <f t="shared" si="8"/>
        <v>9597-7</v>
      </c>
      <c r="D237">
        <v>9597</v>
      </c>
      <c r="E237" t="s">
        <v>39</v>
      </c>
      <c r="F237" t="s">
        <v>32</v>
      </c>
      <c r="G237">
        <v>13.4</v>
      </c>
      <c r="H237">
        <v>15.9</v>
      </c>
      <c r="I237">
        <v>16.100000000000001</v>
      </c>
      <c r="J237">
        <v>15.9</v>
      </c>
      <c r="K237">
        <v>16</v>
      </c>
      <c r="L237">
        <v>16.2</v>
      </c>
      <c r="M237">
        <v>16.2</v>
      </c>
      <c r="N237">
        <v>17</v>
      </c>
      <c r="O237">
        <v>15</v>
      </c>
      <c r="P237">
        <v>15.4</v>
      </c>
      <c r="Q237">
        <v>15.8</v>
      </c>
      <c r="R237">
        <v>15.2</v>
      </c>
      <c r="S237">
        <v>14.9</v>
      </c>
      <c r="T237" s="21"/>
      <c r="U237" s="21"/>
      <c r="V237" s="21"/>
      <c r="W237" s="21"/>
      <c r="X237" s="21"/>
      <c r="Y237" s="21"/>
      <c r="Z237" s="21"/>
      <c r="AA237" s="21"/>
      <c r="AB237" s="21"/>
      <c r="AC237">
        <f t="shared" si="10"/>
        <v>0.35272727272727272</v>
      </c>
    </row>
    <row r="238" spans="1:29" x14ac:dyDescent="0.25">
      <c r="A238">
        <v>7</v>
      </c>
      <c r="B238">
        <v>238</v>
      </c>
      <c r="C238" t="str">
        <f t="shared" si="8"/>
        <v>11252-7</v>
      </c>
      <c r="D238">
        <v>11252</v>
      </c>
      <c r="E238" t="s">
        <v>48</v>
      </c>
      <c r="F238" t="s">
        <v>49</v>
      </c>
      <c r="G238">
        <v>6.58</v>
      </c>
      <c r="H238">
        <v>13.8</v>
      </c>
      <c r="I238">
        <v>14.1</v>
      </c>
      <c r="J238">
        <v>14.4</v>
      </c>
      <c r="K238">
        <v>14</v>
      </c>
      <c r="L238">
        <v>15.6</v>
      </c>
      <c r="M238">
        <v>15.2</v>
      </c>
      <c r="N238">
        <v>15.3</v>
      </c>
      <c r="O238">
        <v>14.7</v>
      </c>
      <c r="P238">
        <v>15.8</v>
      </c>
      <c r="Q238">
        <v>15.8</v>
      </c>
      <c r="R238">
        <v>13.5</v>
      </c>
      <c r="S238">
        <v>14.9</v>
      </c>
      <c r="T238" s="21"/>
      <c r="U238" s="21"/>
      <c r="V238" s="21"/>
      <c r="W238" s="21"/>
      <c r="X238" s="21"/>
      <c r="Y238" s="21"/>
      <c r="Z238" s="21"/>
      <c r="AA238" s="21"/>
      <c r="AB238" s="21"/>
      <c r="AC238">
        <f t="shared" si="10"/>
        <v>0.63901515151515176</v>
      </c>
    </row>
    <row r="239" spans="1:29" x14ac:dyDescent="0.25">
      <c r="A239">
        <v>7</v>
      </c>
      <c r="B239">
        <v>239</v>
      </c>
      <c r="C239" t="str">
        <f t="shared" si="8"/>
        <v>11291-7</v>
      </c>
      <c r="D239">
        <v>11291</v>
      </c>
      <c r="E239" t="s">
        <v>50</v>
      </c>
      <c r="F239" t="s">
        <v>51</v>
      </c>
      <c r="G239">
        <v>3.24</v>
      </c>
      <c r="H239">
        <v>3.1</v>
      </c>
      <c r="I239">
        <v>3.7</v>
      </c>
      <c r="J239">
        <v>3.4</v>
      </c>
      <c r="K239">
        <v>0.3</v>
      </c>
      <c r="L239">
        <v>0.4</v>
      </c>
      <c r="M239">
        <v>0.1</v>
      </c>
      <c r="N239">
        <v>0.4</v>
      </c>
      <c r="O239">
        <v>0.4</v>
      </c>
      <c r="P239">
        <v>0.2</v>
      </c>
      <c r="Q239">
        <v>0.2</v>
      </c>
      <c r="R239">
        <v>0.3</v>
      </c>
      <c r="S239">
        <v>0.3</v>
      </c>
      <c r="T239" s="21"/>
      <c r="U239" s="21"/>
      <c r="V239" s="21"/>
      <c r="W239" s="21"/>
      <c r="X239" s="21"/>
      <c r="Y239" s="21"/>
      <c r="Z239" s="21"/>
      <c r="AA239" s="21"/>
      <c r="AB239" s="21"/>
      <c r="AC239">
        <f t="shared" si="10"/>
        <v>2.0042424242424235</v>
      </c>
    </row>
    <row r="240" spans="1:29" x14ac:dyDescent="0.25">
      <c r="A240">
        <v>7</v>
      </c>
      <c r="B240">
        <v>240</v>
      </c>
      <c r="C240" t="str">
        <f t="shared" si="8"/>
        <v>12483-7</v>
      </c>
      <c r="D240">
        <v>12483</v>
      </c>
      <c r="E240" t="s">
        <v>53</v>
      </c>
      <c r="F240" t="s">
        <v>14</v>
      </c>
      <c r="G240">
        <v>14.74</v>
      </c>
      <c r="H240">
        <v>17.3</v>
      </c>
      <c r="I240">
        <v>17</v>
      </c>
      <c r="J240">
        <v>16.600000000000001</v>
      </c>
      <c r="K240">
        <v>16.5</v>
      </c>
      <c r="L240">
        <v>17.899999999999999</v>
      </c>
      <c r="M240">
        <v>18.3</v>
      </c>
      <c r="N240">
        <v>17.899999999999999</v>
      </c>
      <c r="O240">
        <v>16.399999999999999</v>
      </c>
      <c r="P240">
        <v>16</v>
      </c>
      <c r="Q240">
        <v>15.7</v>
      </c>
      <c r="R240">
        <v>15.3</v>
      </c>
      <c r="S240">
        <v>14.7</v>
      </c>
      <c r="T240" s="21"/>
      <c r="U240" s="21"/>
      <c r="V240" s="21"/>
      <c r="W240" s="21"/>
      <c r="X240" s="21"/>
      <c r="Y240" s="21"/>
      <c r="Z240" s="21"/>
      <c r="AA240" s="21"/>
      <c r="AB240" s="21"/>
      <c r="AC240">
        <f t="shared" si="10"/>
        <v>1.2206060606060605</v>
      </c>
    </row>
    <row r="241" spans="1:29" x14ac:dyDescent="0.25">
      <c r="A241">
        <v>7</v>
      </c>
      <c r="B241">
        <v>241</v>
      </c>
      <c r="C241" t="str">
        <f t="shared" si="8"/>
        <v>12482-7</v>
      </c>
      <c r="D241">
        <v>12482</v>
      </c>
      <c r="E241" t="s">
        <v>54</v>
      </c>
      <c r="F241" t="s">
        <v>55</v>
      </c>
      <c r="G241">
        <v>13.12</v>
      </c>
      <c r="H241">
        <v>13.7</v>
      </c>
      <c r="I241">
        <v>11.1</v>
      </c>
      <c r="J241">
        <v>11.5</v>
      </c>
      <c r="K241">
        <v>11.7</v>
      </c>
      <c r="L241">
        <v>11.4</v>
      </c>
      <c r="M241">
        <v>11.6</v>
      </c>
      <c r="N241">
        <v>11.7</v>
      </c>
      <c r="O241">
        <v>12.5</v>
      </c>
      <c r="P241">
        <v>11.9</v>
      </c>
      <c r="Q241">
        <v>11</v>
      </c>
      <c r="R241">
        <v>11.5</v>
      </c>
      <c r="S241">
        <v>11.4</v>
      </c>
      <c r="T241" s="21"/>
      <c r="U241" s="21"/>
      <c r="V241" s="21"/>
      <c r="W241" s="21"/>
      <c r="X241" s="21"/>
      <c r="Y241" s="21"/>
      <c r="Z241" s="21"/>
      <c r="AA241" s="21"/>
      <c r="AB241" s="21"/>
      <c r="AC241">
        <f t="shared" si="10"/>
        <v>0.52454545454545454</v>
      </c>
    </row>
    <row r="242" spans="1:29" x14ac:dyDescent="0.25">
      <c r="A242">
        <v>7</v>
      </c>
      <c r="B242">
        <v>242</v>
      </c>
      <c r="C242" t="str">
        <f t="shared" si="8"/>
        <v>12473-7</v>
      </c>
      <c r="D242">
        <v>12473</v>
      </c>
      <c r="E242" t="s">
        <v>56</v>
      </c>
      <c r="F242" t="s">
        <v>33</v>
      </c>
      <c r="G242">
        <v>29.7</v>
      </c>
      <c r="H242">
        <v>19.2</v>
      </c>
      <c r="I242">
        <v>18.8</v>
      </c>
      <c r="J242">
        <v>18.7</v>
      </c>
      <c r="K242">
        <v>19.2</v>
      </c>
      <c r="L242">
        <v>18.7</v>
      </c>
      <c r="M242">
        <v>18.5</v>
      </c>
      <c r="N242">
        <v>16.600000000000001</v>
      </c>
      <c r="O242">
        <v>17.399999999999999</v>
      </c>
      <c r="P242">
        <v>16.399999999999999</v>
      </c>
      <c r="Q242">
        <v>16.8</v>
      </c>
      <c r="R242">
        <v>16</v>
      </c>
      <c r="S242">
        <v>16</v>
      </c>
      <c r="T242" s="21"/>
      <c r="U242" s="21"/>
      <c r="V242" s="21"/>
      <c r="W242" s="21"/>
      <c r="X242" s="21"/>
      <c r="Y242" s="21"/>
      <c r="Z242" s="21"/>
      <c r="AA242" s="21"/>
      <c r="AB242" s="21"/>
      <c r="AC242">
        <f t="shared" si="10"/>
        <v>1.6299242424242417</v>
      </c>
    </row>
    <row r="243" spans="1:29" x14ac:dyDescent="0.25">
      <c r="A243">
        <v>7</v>
      </c>
      <c r="B243">
        <v>243</v>
      </c>
      <c r="C243" t="str">
        <f t="shared" si="8"/>
        <v>13197-7</v>
      </c>
      <c r="D243">
        <v>13197</v>
      </c>
      <c r="E243" t="s">
        <v>57</v>
      </c>
      <c r="F243" t="s">
        <v>58</v>
      </c>
      <c r="G243">
        <v>14.2</v>
      </c>
      <c r="H243">
        <v>13.4</v>
      </c>
      <c r="I243">
        <v>13.6</v>
      </c>
      <c r="J243">
        <v>13.6</v>
      </c>
      <c r="K243">
        <v>13.5</v>
      </c>
      <c r="L243">
        <v>13.6</v>
      </c>
      <c r="M243">
        <v>13.5</v>
      </c>
      <c r="N243">
        <v>13.4</v>
      </c>
      <c r="O243">
        <v>13.5</v>
      </c>
      <c r="P243">
        <v>12.1</v>
      </c>
      <c r="Q243">
        <v>12.1</v>
      </c>
      <c r="R243">
        <v>11</v>
      </c>
      <c r="S243">
        <v>11.7</v>
      </c>
      <c r="T243" s="21"/>
      <c r="U243" s="21"/>
      <c r="V243" s="21"/>
      <c r="W243" s="21"/>
      <c r="X243" s="21"/>
      <c r="Y243" s="21"/>
      <c r="Z243" s="21"/>
      <c r="AA243" s="21"/>
      <c r="AB243" s="21"/>
      <c r="AC243">
        <f t="shared" si="10"/>
        <v>0.85242424242424264</v>
      </c>
    </row>
    <row r="244" spans="1:29" x14ac:dyDescent="0.25">
      <c r="A244">
        <v>7</v>
      </c>
      <c r="B244">
        <v>244</v>
      </c>
      <c r="C244" t="str">
        <f t="shared" si="8"/>
        <v>13200-7</v>
      </c>
      <c r="D244">
        <v>13200</v>
      </c>
      <c r="E244" t="s">
        <v>59</v>
      </c>
      <c r="F244" t="s">
        <v>55</v>
      </c>
      <c r="G244">
        <v>1.2</v>
      </c>
      <c r="H244">
        <v>2.8</v>
      </c>
      <c r="I244">
        <v>2.8</v>
      </c>
      <c r="J244">
        <v>2.8</v>
      </c>
      <c r="K244">
        <v>2.8</v>
      </c>
      <c r="L244">
        <v>2.8</v>
      </c>
      <c r="M244">
        <v>3</v>
      </c>
      <c r="N244">
        <v>3</v>
      </c>
      <c r="O244">
        <v>2</v>
      </c>
      <c r="P244">
        <v>2.1</v>
      </c>
      <c r="Q244">
        <v>1.9</v>
      </c>
      <c r="R244">
        <v>3</v>
      </c>
      <c r="S244">
        <v>3</v>
      </c>
      <c r="T244" s="21"/>
      <c r="U244" s="21"/>
      <c r="V244" s="21"/>
      <c r="W244" s="21"/>
      <c r="X244" s="21"/>
      <c r="Y244" s="21"/>
      <c r="Z244" s="21"/>
      <c r="AA244" s="21"/>
      <c r="AB244" s="21"/>
      <c r="AC244">
        <f t="shared" si="10"/>
        <v>0.17151515151515184</v>
      </c>
    </row>
    <row r="245" spans="1:29" x14ac:dyDescent="0.25">
      <c r="A245">
        <v>7</v>
      </c>
      <c r="B245">
        <v>245</v>
      </c>
      <c r="C245" t="str">
        <f t="shared" si="8"/>
        <v>10480-7</v>
      </c>
      <c r="D245">
        <v>10480</v>
      </c>
      <c r="E245" t="s">
        <v>42</v>
      </c>
      <c r="F245" t="s">
        <v>43</v>
      </c>
      <c r="G245">
        <v>0</v>
      </c>
      <c r="H245">
        <v>11.8</v>
      </c>
      <c r="I245">
        <v>11.4</v>
      </c>
      <c r="J245">
        <v>3.3</v>
      </c>
      <c r="K245">
        <v>0.6</v>
      </c>
      <c r="L245">
        <v>6.3</v>
      </c>
      <c r="M245">
        <v>0.6</v>
      </c>
      <c r="N245">
        <v>6.4</v>
      </c>
      <c r="O245">
        <v>6.1</v>
      </c>
      <c r="P245">
        <v>11.9</v>
      </c>
      <c r="Q245">
        <v>15.1</v>
      </c>
      <c r="R245">
        <v>13.2</v>
      </c>
      <c r="S245">
        <v>0</v>
      </c>
      <c r="T245" s="21"/>
      <c r="U245" s="21"/>
      <c r="V245" s="21"/>
      <c r="W245" s="21"/>
      <c r="X245" s="21"/>
      <c r="Y245" s="21"/>
      <c r="Z245" s="21"/>
      <c r="AA245" s="21"/>
      <c r="AB245" s="21"/>
      <c r="AC245">
        <f t="shared" si="10"/>
        <v>28.738409090909087</v>
      </c>
    </row>
    <row r="246" spans="1:29" x14ac:dyDescent="0.25">
      <c r="A246">
        <v>7</v>
      </c>
      <c r="B246">
        <v>246</v>
      </c>
      <c r="C246" t="str">
        <f t="shared" si="8"/>
        <v>13994-7</v>
      </c>
      <c r="D246">
        <v>13994</v>
      </c>
      <c r="E246" t="s">
        <v>63</v>
      </c>
      <c r="F246" t="s">
        <v>34</v>
      </c>
      <c r="G246">
        <v>16.32</v>
      </c>
      <c r="H246">
        <v>21.7</v>
      </c>
      <c r="I246">
        <v>21.3</v>
      </c>
      <c r="J246">
        <v>21.1</v>
      </c>
      <c r="K246">
        <v>22</v>
      </c>
      <c r="L246">
        <v>21.2</v>
      </c>
      <c r="M246">
        <v>22.6</v>
      </c>
      <c r="N246">
        <v>23</v>
      </c>
      <c r="O246">
        <v>22.6</v>
      </c>
      <c r="P246">
        <v>21.7</v>
      </c>
      <c r="Q246">
        <v>21.3</v>
      </c>
      <c r="R246">
        <v>19.3</v>
      </c>
      <c r="S246">
        <v>19.5</v>
      </c>
      <c r="T246" s="21"/>
      <c r="U246" s="21"/>
      <c r="V246" s="21"/>
      <c r="W246" s="21"/>
      <c r="X246" s="21"/>
      <c r="Y246" s="21"/>
      <c r="Z246" s="21"/>
      <c r="AA246" s="21"/>
      <c r="AB246" s="21"/>
      <c r="AC246">
        <f t="shared" si="10"/>
        <v>1.2844696969696972</v>
      </c>
    </row>
    <row r="247" spans="1:29" x14ac:dyDescent="0.25">
      <c r="A247">
        <v>7</v>
      </c>
      <c r="B247">
        <v>247</v>
      </c>
      <c r="C247" t="str">
        <f t="shared" si="8"/>
        <v>13966-7</v>
      </c>
      <c r="D247">
        <v>13966</v>
      </c>
      <c r="E247" t="s">
        <v>66</v>
      </c>
      <c r="F247" t="s">
        <v>62</v>
      </c>
      <c r="G247">
        <v>2.52</v>
      </c>
      <c r="H247">
        <v>10.9</v>
      </c>
      <c r="I247">
        <v>10.7</v>
      </c>
      <c r="J247">
        <v>10.8</v>
      </c>
      <c r="K247">
        <v>11</v>
      </c>
      <c r="L247">
        <v>10.8</v>
      </c>
      <c r="M247">
        <v>10.7</v>
      </c>
      <c r="N247">
        <v>10.3</v>
      </c>
      <c r="O247">
        <v>12</v>
      </c>
      <c r="P247">
        <v>11</v>
      </c>
      <c r="Q247">
        <v>13.5</v>
      </c>
      <c r="R247">
        <v>13</v>
      </c>
      <c r="S247">
        <v>13.4</v>
      </c>
      <c r="T247" s="21"/>
      <c r="U247" s="21"/>
      <c r="V247" s="21"/>
      <c r="W247" s="21"/>
      <c r="X247" s="21"/>
      <c r="Y247" s="21"/>
      <c r="Z247" s="21"/>
      <c r="AA247" s="21"/>
      <c r="AB247" s="21"/>
      <c r="AC247">
        <f t="shared" si="10"/>
        <v>1.3335606060606058</v>
      </c>
    </row>
    <row r="248" spans="1:29" x14ac:dyDescent="0.25">
      <c r="A248">
        <v>7</v>
      </c>
      <c r="B248">
        <v>248</v>
      </c>
      <c r="C248" t="str">
        <f t="shared" si="8"/>
        <v>14012-7</v>
      </c>
      <c r="D248">
        <v>14012</v>
      </c>
      <c r="E248" t="s">
        <v>67</v>
      </c>
      <c r="F248" t="s">
        <v>40</v>
      </c>
      <c r="G248">
        <v>6.1</v>
      </c>
      <c r="H248">
        <v>10.7</v>
      </c>
      <c r="I248">
        <v>11.4</v>
      </c>
      <c r="J248">
        <v>10.9</v>
      </c>
      <c r="K248">
        <v>11.3</v>
      </c>
      <c r="L248">
        <v>11.3</v>
      </c>
      <c r="M248">
        <v>11</v>
      </c>
      <c r="N248">
        <v>11.2</v>
      </c>
      <c r="O248">
        <v>11.6</v>
      </c>
      <c r="P248">
        <v>12.4</v>
      </c>
      <c r="Q248">
        <v>12.6</v>
      </c>
      <c r="R248">
        <v>12.7</v>
      </c>
      <c r="S248">
        <v>12.6</v>
      </c>
      <c r="T248" s="21"/>
      <c r="U248" s="21"/>
      <c r="V248" s="21"/>
      <c r="W248" s="21"/>
      <c r="X248" s="21"/>
      <c r="Y248" s="21"/>
      <c r="Z248" s="21"/>
      <c r="AA248" s="21"/>
      <c r="AB248" s="21"/>
      <c r="AC248">
        <f t="shared" si="10"/>
        <v>0.53356060606060585</v>
      </c>
    </row>
    <row r="249" spans="1:29" x14ac:dyDescent="0.25">
      <c r="A249">
        <v>7</v>
      </c>
      <c r="B249">
        <v>249</v>
      </c>
      <c r="C249" t="str">
        <f t="shared" si="8"/>
        <v>8440-7</v>
      </c>
      <c r="D249">
        <v>8440</v>
      </c>
      <c r="E249" t="s">
        <v>31</v>
      </c>
      <c r="F249" t="s">
        <v>32</v>
      </c>
      <c r="G249">
        <v>0.5</v>
      </c>
      <c r="H249">
        <v>0.1</v>
      </c>
      <c r="I249">
        <v>0.2</v>
      </c>
      <c r="J249">
        <v>0.1</v>
      </c>
      <c r="K249">
        <v>0.2</v>
      </c>
      <c r="L249">
        <v>0.1</v>
      </c>
      <c r="M249">
        <v>0.1</v>
      </c>
      <c r="N249">
        <v>0.2</v>
      </c>
      <c r="O249">
        <v>0.1</v>
      </c>
      <c r="P249">
        <v>0.1</v>
      </c>
      <c r="Q249">
        <v>0.3</v>
      </c>
      <c r="R249">
        <v>0.3</v>
      </c>
      <c r="S249">
        <v>0.1</v>
      </c>
      <c r="T249" s="21"/>
      <c r="U249" s="21"/>
      <c r="V249" s="21"/>
      <c r="W249" s="21"/>
      <c r="X249" s="21"/>
      <c r="Y249" s="21"/>
      <c r="Z249" s="21"/>
      <c r="AA249" s="21"/>
      <c r="AB249" s="21"/>
      <c r="AC249">
        <f t="shared" si="10"/>
        <v>6.2878787878787763E-3</v>
      </c>
    </row>
    <row r="250" spans="1:29" x14ac:dyDescent="0.25">
      <c r="A250">
        <v>7</v>
      </c>
      <c r="B250">
        <v>250</v>
      </c>
      <c r="C250" t="str">
        <f t="shared" si="8"/>
        <v>13458-7</v>
      </c>
      <c r="D250">
        <v>13458</v>
      </c>
      <c r="E250" t="s">
        <v>61</v>
      </c>
      <c r="F250" t="s">
        <v>43</v>
      </c>
      <c r="G250">
        <v>10.48</v>
      </c>
      <c r="H250">
        <v>0.1</v>
      </c>
      <c r="I250">
        <v>1.6</v>
      </c>
      <c r="J250">
        <v>9.8000000000000007</v>
      </c>
      <c r="K250">
        <v>11.9</v>
      </c>
      <c r="L250">
        <v>6.4</v>
      </c>
      <c r="M250">
        <v>11</v>
      </c>
      <c r="N250">
        <v>6.4</v>
      </c>
      <c r="O250">
        <v>6.2</v>
      </c>
      <c r="P250">
        <v>0.3</v>
      </c>
      <c r="Q250">
        <v>0.3</v>
      </c>
      <c r="R250">
        <v>0.1</v>
      </c>
      <c r="S250">
        <v>11.5</v>
      </c>
      <c r="T250" s="21"/>
      <c r="U250" s="21"/>
      <c r="V250" s="21"/>
      <c r="W250" s="21"/>
      <c r="X250" s="21"/>
      <c r="Y250" s="21"/>
      <c r="Z250" s="21"/>
      <c r="AA250" s="21"/>
      <c r="AB250" s="21"/>
      <c r="AC250">
        <f t="shared" si="10"/>
        <v>23.218787878787882</v>
      </c>
    </row>
    <row r="251" spans="1:29" x14ac:dyDescent="0.25">
      <c r="A251">
        <v>7</v>
      </c>
      <c r="B251">
        <v>251</v>
      </c>
      <c r="C251" t="str">
        <f t="shared" si="8"/>
        <v>13969-7</v>
      </c>
      <c r="D251">
        <v>13969</v>
      </c>
      <c r="E251" t="s">
        <v>64</v>
      </c>
      <c r="F251" t="s">
        <v>6</v>
      </c>
      <c r="G251">
        <v>0</v>
      </c>
      <c r="H251">
        <v>2</v>
      </c>
      <c r="I251">
        <v>11.8</v>
      </c>
      <c r="J251">
        <v>13.8</v>
      </c>
      <c r="K251">
        <v>13.5</v>
      </c>
      <c r="L251">
        <v>13.8</v>
      </c>
      <c r="M251">
        <v>14.2</v>
      </c>
      <c r="N251">
        <v>14.9</v>
      </c>
      <c r="O251">
        <v>14.2</v>
      </c>
      <c r="P251">
        <v>14.3</v>
      </c>
      <c r="Q251">
        <v>14.5</v>
      </c>
      <c r="R251">
        <v>15.6</v>
      </c>
      <c r="S251">
        <v>0</v>
      </c>
      <c r="T251" s="21"/>
      <c r="U251" s="21"/>
      <c r="V251" s="21"/>
      <c r="W251" s="21"/>
      <c r="X251" s="21"/>
      <c r="Y251" s="21"/>
      <c r="Z251" s="21"/>
      <c r="AA251" s="21"/>
      <c r="AB251" s="21"/>
      <c r="AC251">
        <f t="shared" si="10"/>
        <v>26.836060606060588</v>
      </c>
    </row>
    <row r="252" spans="1:29" x14ac:dyDescent="0.25">
      <c r="A252">
        <v>7</v>
      </c>
      <c r="B252">
        <v>252</v>
      </c>
      <c r="C252" t="str">
        <f t="shared" si="8"/>
        <v>13987-7</v>
      </c>
      <c r="D252">
        <v>13987</v>
      </c>
      <c r="E252" t="s">
        <v>65</v>
      </c>
      <c r="F252" t="s">
        <v>51</v>
      </c>
      <c r="G252">
        <v>8.4</v>
      </c>
      <c r="H252">
        <v>5.0999999999999996</v>
      </c>
      <c r="I252">
        <v>4.8</v>
      </c>
      <c r="J252">
        <v>5.3</v>
      </c>
      <c r="K252">
        <v>7.5</v>
      </c>
      <c r="L252">
        <v>7.9</v>
      </c>
      <c r="M252">
        <v>7.8</v>
      </c>
      <c r="N252">
        <v>8.1999999999999993</v>
      </c>
      <c r="O252">
        <v>8</v>
      </c>
      <c r="P252">
        <v>7.5</v>
      </c>
      <c r="Q252">
        <v>8.5</v>
      </c>
      <c r="R252">
        <v>7.9</v>
      </c>
      <c r="S252">
        <v>9.4</v>
      </c>
      <c r="T252" s="21"/>
      <c r="U252" s="21"/>
      <c r="V252" s="21"/>
      <c r="W252" s="21"/>
      <c r="X252" s="21"/>
      <c r="Y252" s="21"/>
      <c r="Z252" s="21"/>
      <c r="AA252" s="21"/>
      <c r="AB252" s="21"/>
      <c r="AC252">
        <f t="shared" si="10"/>
        <v>2.1165909090909012</v>
      </c>
    </row>
    <row r="253" spans="1:29" x14ac:dyDescent="0.25">
      <c r="A253">
        <v>7</v>
      </c>
      <c r="B253">
        <v>253</v>
      </c>
      <c r="C253" t="str">
        <f t="shared" si="8"/>
        <v>14001-7</v>
      </c>
      <c r="D253">
        <v>14001</v>
      </c>
      <c r="E253" t="s">
        <v>68</v>
      </c>
      <c r="F253" t="s">
        <v>28</v>
      </c>
      <c r="G253">
        <v>-0.1</v>
      </c>
      <c r="H253">
        <v>0.1</v>
      </c>
      <c r="I253">
        <v>0</v>
      </c>
      <c r="J253">
        <v>0</v>
      </c>
      <c r="K253">
        <v>0</v>
      </c>
      <c r="L253">
        <v>0.1</v>
      </c>
      <c r="M253">
        <v>0.1</v>
      </c>
      <c r="N253">
        <v>0.1</v>
      </c>
      <c r="O253">
        <v>0.1</v>
      </c>
      <c r="P253">
        <v>0.2</v>
      </c>
      <c r="Q253">
        <v>1.2</v>
      </c>
      <c r="R253">
        <v>4.4000000000000004</v>
      </c>
      <c r="S253">
        <v>3.9</v>
      </c>
      <c r="T253" s="21"/>
      <c r="U253" s="21"/>
      <c r="V253" s="21"/>
      <c r="W253" s="21"/>
      <c r="X253" s="21"/>
      <c r="Y253" s="21"/>
      <c r="Z253" s="21"/>
      <c r="AA253" s="21"/>
      <c r="AB253" s="21"/>
      <c r="AC253">
        <f t="shared" si="10"/>
        <v>2.4936363636363637</v>
      </c>
    </row>
    <row r="254" spans="1:29" x14ac:dyDescent="0.25">
      <c r="A254">
        <v>7</v>
      </c>
      <c r="B254">
        <v>254</v>
      </c>
      <c r="C254" t="str">
        <f t="shared" si="8"/>
        <v>14874-7</v>
      </c>
      <c r="D254">
        <v>14874</v>
      </c>
      <c r="E254" t="s">
        <v>69</v>
      </c>
      <c r="F254" t="s">
        <v>44</v>
      </c>
      <c r="G254">
        <v>18.64</v>
      </c>
      <c r="H254">
        <v>15</v>
      </c>
      <c r="I254">
        <v>14.5</v>
      </c>
      <c r="J254">
        <v>14.8</v>
      </c>
      <c r="K254">
        <v>14.6</v>
      </c>
      <c r="L254">
        <v>14.6</v>
      </c>
      <c r="M254">
        <v>14.7</v>
      </c>
      <c r="N254">
        <v>12.4</v>
      </c>
      <c r="O254">
        <v>12.5</v>
      </c>
      <c r="P254">
        <v>15.4</v>
      </c>
      <c r="Q254">
        <v>14.9</v>
      </c>
      <c r="R254">
        <v>20.3</v>
      </c>
      <c r="S254">
        <v>16.7</v>
      </c>
      <c r="T254" s="21"/>
      <c r="U254" s="21"/>
      <c r="V254" s="21"/>
      <c r="W254" s="21"/>
      <c r="X254" s="21"/>
      <c r="Y254" s="21"/>
      <c r="Z254" s="21"/>
      <c r="AA254" s="21"/>
      <c r="AB254" s="21"/>
      <c r="AC254">
        <f t="shared" si="10"/>
        <v>4.0769696969696687</v>
      </c>
    </row>
    <row r="255" spans="1:29" x14ac:dyDescent="0.25">
      <c r="A255">
        <v>7</v>
      </c>
      <c r="B255">
        <v>255</v>
      </c>
      <c r="C255" t="str">
        <f t="shared" si="8"/>
        <v>14875-7</v>
      </c>
      <c r="D255">
        <v>14875</v>
      </c>
      <c r="E255" t="s">
        <v>70</v>
      </c>
      <c r="F255" t="s">
        <v>17</v>
      </c>
      <c r="G255">
        <v>25.22</v>
      </c>
      <c r="H255">
        <v>14</v>
      </c>
      <c r="I255">
        <v>13.3</v>
      </c>
      <c r="J255">
        <v>14.2</v>
      </c>
      <c r="K255">
        <v>14.1</v>
      </c>
      <c r="L255">
        <v>14.2</v>
      </c>
      <c r="M255">
        <v>14</v>
      </c>
      <c r="N255">
        <v>18.2</v>
      </c>
      <c r="O255">
        <v>18.600000000000001</v>
      </c>
      <c r="P255">
        <v>21.5</v>
      </c>
      <c r="Q255">
        <v>23.1</v>
      </c>
      <c r="R255">
        <v>21.1</v>
      </c>
      <c r="S255">
        <v>23.8</v>
      </c>
      <c r="T255" s="21"/>
      <c r="U255" s="21"/>
      <c r="V255" s="21"/>
      <c r="W255" s="21"/>
      <c r="X255" s="21"/>
      <c r="Y255" s="21"/>
      <c r="Z255" s="21"/>
      <c r="AA255" s="21"/>
      <c r="AB255" s="21"/>
      <c r="AC255">
        <f t="shared" si="10"/>
        <v>16.108106060606133</v>
      </c>
    </row>
    <row r="256" spans="1:29" x14ac:dyDescent="0.25">
      <c r="A256">
        <v>7</v>
      </c>
      <c r="B256">
        <v>256</v>
      </c>
      <c r="C256" t="str">
        <f t="shared" si="8"/>
        <v>14878-7</v>
      </c>
      <c r="D256">
        <v>14878</v>
      </c>
      <c r="E256" t="s">
        <v>72</v>
      </c>
      <c r="F256" t="s">
        <v>60</v>
      </c>
      <c r="G256">
        <v>18.96</v>
      </c>
      <c r="H256">
        <v>10.6</v>
      </c>
      <c r="I256">
        <v>10.5</v>
      </c>
      <c r="J256">
        <v>10.7</v>
      </c>
      <c r="K256">
        <v>11.1</v>
      </c>
      <c r="L256">
        <v>10.8</v>
      </c>
      <c r="M256">
        <v>10.5</v>
      </c>
      <c r="N256">
        <v>8.4</v>
      </c>
      <c r="O256">
        <v>9.5</v>
      </c>
      <c r="P256">
        <v>8.6999999999999993</v>
      </c>
      <c r="Q256">
        <v>10.7</v>
      </c>
      <c r="R256">
        <v>12.2</v>
      </c>
      <c r="S256">
        <v>11.8</v>
      </c>
      <c r="T256" s="21"/>
      <c r="U256" s="21"/>
      <c r="V256" s="21"/>
      <c r="W256" s="21"/>
      <c r="X256" s="21"/>
      <c r="Y256" s="21"/>
      <c r="Z256" s="21"/>
      <c r="AA256" s="21"/>
      <c r="AB256" s="21"/>
      <c r="AC256">
        <f t="shared" si="10"/>
        <v>1.2499242424241856</v>
      </c>
    </row>
    <row r="257" spans="1:29" x14ac:dyDescent="0.25">
      <c r="A257">
        <v>7</v>
      </c>
      <c r="B257">
        <v>257</v>
      </c>
      <c r="C257" t="str">
        <f t="shared" si="8"/>
        <v>14881-7</v>
      </c>
      <c r="D257">
        <v>14881</v>
      </c>
      <c r="E257" t="s">
        <v>73</v>
      </c>
      <c r="F257" t="s">
        <v>52</v>
      </c>
      <c r="G257">
        <v>3.88</v>
      </c>
      <c r="H257">
        <v>0.1</v>
      </c>
      <c r="I257">
        <v>0</v>
      </c>
      <c r="J257">
        <v>1.5</v>
      </c>
      <c r="K257">
        <v>1</v>
      </c>
      <c r="L257">
        <v>13.8</v>
      </c>
      <c r="M257">
        <v>12.8</v>
      </c>
      <c r="N257">
        <v>11.2</v>
      </c>
      <c r="O257">
        <v>11.8</v>
      </c>
      <c r="P257">
        <v>11</v>
      </c>
      <c r="Q257">
        <v>9.3000000000000007</v>
      </c>
      <c r="R257">
        <v>9.3000000000000007</v>
      </c>
      <c r="S257">
        <v>10.6</v>
      </c>
      <c r="T257" s="21"/>
      <c r="U257" s="21"/>
      <c r="V257" s="21"/>
      <c r="W257" s="21"/>
      <c r="X257" s="21"/>
      <c r="Y257" s="21"/>
      <c r="Z257" s="21"/>
      <c r="AA257" s="21"/>
      <c r="AB257" s="21"/>
      <c r="AC257">
        <f t="shared" si="10"/>
        <v>28.825454545454548</v>
      </c>
    </row>
    <row r="258" spans="1:29" x14ac:dyDescent="0.25">
      <c r="A258">
        <v>8</v>
      </c>
      <c r="B258">
        <v>258</v>
      </c>
      <c r="C258" t="str">
        <f t="shared" ref="C258:C321" si="11">D258&amp;"-"&amp;A258</f>
        <v>1428-8</v>
      </c>
      <c r="D258">
        <v>1428</v>
      </c>
      <c r="E258" t="s">
        <v>3</v>
      </c>
      <c r="F258" t="s">
        <v>4</v>
      </c>
      <c r="G258">
        <v>24.6</v>
      </c>
      <c r="H258">
        <v>18.399999999999999</v>
      </c>
      <c r="I258">
        <v>18.5</v>
      </c>
      <c r="J258">
        <v>18.600000000000001</v>
      </c>
      <c r="K258">
        <v>18.5</v>
      </c>
      <c r="L258">
        <v>18.7</v>
      </c>
      <c r="M258">
        <v>19</v>
      </c>
      <c r="N258">
        <v>23.6</v>
      </c>
      <c r="O258">
        <v>20.3</v>
      </c>
      <c r="P258">
        <v>20.2</v>
      </c>
      <c r="Q258">
        <v>20.100000000000001</v>
      </c>
      <c r="R258">
        <v>20.8</v>
      </c>
      <c r="S258">
        <v>19.8</v>
      </c>
      <c r="T258">
        <v>20.100000000000001</v>
      </c>
      <c r="U258" s="21"/>
      <c r="V258" s="21"/>
      <c r="W258" s="21"/>
      <c r="X258" s="21"/>
      <c r="Y258" s="21"/>
      <c r="Z258" s="21"/>
      <c r="AA258" s="21"/>
      <c r="AB258" s="21"/>
      <c r="AC258">
        <f>VAR(H258:T258)</f>
        <v>2.0508974358974372</v>
      </c>
    </row>
    <row r="259" spans="1:29" x14ac:dyDescent="0.25">
      <c r="A259">
        <v>8</v>
      </c>
      <c r="B259">
        <v>259</v>
      </c>
      <c r="C259" t="str">
        <f t="shared" si="11"/>
        <v>1575-8</v>
      </c>
      <c r="D259">
        <v>1575</v>
      </c>
      <c r="E259" t="s">
        <v>5</v>
      </c>
      <c r="F259" t="s">
        <v>6</v>
      </c>
      <c r="G259">
        <v>16.440000000000001</v>
      </c>
      <c r="H259">
        <v>11.7</v>
      </c>
      <c r="I259">
        <v>3.5</v>
      </c>
      <c r="J259">
        <v>1.3</v>
      </c>
      <c r="K259">
        <v>0.3</v>
      </c>
      <c r="L259">
        <v>0.5</v>
      </c>
      <c r="M259">
        <v>0.4</v>
      </c>
      <c r="N259">
        <v>0.5</v>
      </c>
      <c r="O259">
        <v>0.4</v>
      </c>
      <c r="P259">
        <v>0.3</v>
      </c>
      <c r="Q259">
        <v>0.3</v>
      </c>
      <c r="R259">
        <v>0.4</v>
      </c>
      <c r="S259">
        <v>0.5</v>
      </c>
      <c r="T259">
        <v>14.6</v>
      </c>
      <c r="U259" s="21"/>
      <c r="V259" s="21"/>
      <c r="W259" s="21"/>
      <c r="X259" s="21"/>
      <c r="Y259" s="21"/>
      <c r="Z259" s="21"/>
      <c r="AA259" s="21"/>
      <c r="AB259" s="21"/>
      <c r="AC259">
        <f t="shared" ref="AC259:AC292" si="12">VAR(H259:T259)</f>
        <v>22.73897435897436</v>
      </c>
    </row>
    <row r="260" spans="1:29" x14ac:dyDescent="0.25">
      <c r="A260">
        <v>8</v>
      </c>
      <c r="B260">
        <v>260</v>
      </c>
      <c r="C260" t="str">
        <f t="shared" si="11"/>
        <v>2330-8</v>
      </c>
      <c r="D260">
        <v>2330</v>
      </c>
      <c r="E260" t="s">
        <v>7</v>
      </c>
      <c r="F260" t="s">
        <v>8</v>
      </c>
      <c r="G260">
        <v>28.46</v>
      </c>
      <c r="H260">
        <v>21.5</v>
      </c>
      <c r="I260">
        <v>19.399999999999999</v>
      </c>
      <c r="J260">
        <v>19.5</v>
      </c>
      <c r="K260">
        <v>18.5</v>
      </c>
      <c r="L260">
        <v>18.8</v>
      </c>
      <c r="M260">
        <v>19</v>
      </c>
      <c r="N260">
        <v>17.5</v>
      </c>
      <c r="O260">
        <v>18.8</v>
      </c>
      <c r="P260">
        <v>18.8</v>
      </c>
      <c r="Q260">
        <v>18.100000000000001</v>
      </c>
      <c r="R260">
        <v>17.100000000000001</v>
      </c>
      <c r="S260">
        <v>17.600000000000001</v>
      </c>
      <c r="T260">
        <v>18.100000000000001</v>
      </c>
      <c r="U260" s="21"/>
      <c r="V260" s="21"/>
      <c r="W260" s="21"/>
      <c r="X260" s="21"/>
      <c r="Y260" s="21"/>
      <c r="Z260" s="21"/>
      <c r="AA260" s="21"/>
      <c r="AB260" s="21"/>
      <c r="AC260">
        <f t="shared" si="12"/>
        <v>1.2539743589743575</v>
      </c>
    </row>
    <row r="261" spans="1:29" x14ac:dyDescent="0.25">
      <c r="A261">
        <v>8</v>
      </c>
      <c r="B261">
        <v>261</v>
      </c>
      <c r="C261" t="str">
        <f t="shared" si="11"/>
        <v>2549-8</v>
      </c>
      <c r="D261">
        <v>2549</v>
      </c>
      <c r="E261" t="s">
        <v>9</v>
      </c>
      <c r="F261" t="s">
        <v>10</v>
      </c>
      <c r="G261">
        <v>15.84</v>
      </c>
      <c r="H261">
        <v>20.399999999999999</v>
      </c>
      <c r="I261">
        <v>20.3</v>
      </c>
      <c r="J261">
        <v>19.7</v>
      </c>
      <c r="K261">
        <v>20.3</v>
      </c>
      <c r="L261">
        <v>20.5</v>
      </c>
      <c r="M261">
        <v>19.100000000000001</v>
      </c>
      <c r="N261">
        <v>18.2</v>
      </c>
      <c r="O261">
        <v>18.899999999999999</v>
      </c>
      <c r="P261">
        <v>18.600000000000001</v>
      </c>
      <c r="Q261">
        <v>18.5</v>
      </c>
      <c r="R261">
        <v>18.8</v>
      </c>
      <c r="S261">
        <v>19.5</v>
      </c>
      <c r="T261">
        <v>18.7</v>
      </c>
      <c r="U261" s="21"/>
      <c r="V261" s="21"/>
      <c r="W261" s="21"/>
      <c r="X261" s="21"/>
      <c r="Y261" s="21"/>
      <c r="Z261" s="21"/>
      <c r="AA261" s="21"/>
      <c r="AB261" s="21"/>
      <c r="AC261">
        <f t="shared" si="12"/>
        <v>0.6643589743589744</v>
      </c>
    </row>
    <row r="262" spans="1:29" x14ac:dyDescent="0.25">
      <c r="A262">
        <v>8</v>
      </c>
      <c r="B262">
        <v>262</v>
      </c>
      <c r="C262" t="str">
        <f t="shared" si="11"/>
        <v>2580-8</v>
      </c>
      <c r="D262">
        <v>2580</v>
      </c>
      <c r="E262" t="s">
        <v>11</v>
      </c>
      <c r="F262" t="s">
        <v>12</v>
      </c>
      <c r="G262">
        <v>16.72</v>
      </c>
      <c r="H262">
        <v>22.7</v>
      </c>
      <c r="I262">
        <v>21.7</v>
      </c>
      <c r="J262">
        <v>21.5</v>
      </c>
      <c r="K262">
        <v>21.3</v>
      </c>
      <c r="L262">
        <v>21.2</v>
      </c>
      <c r="M262">
        <v>21.7</v>
      </c>
      <c r="N262">
        <v>22</v>
      </c>
      <c r="O262">
        <v>21.4</v>
      </c>
      <c r="P262">
        <v>22.9</v>
      </c>
      <c r="Q262">
        <v>22.8</v>
      </c>
      <c r="R262">
        <v>22</v>
      </c>
      <c r="S262">
        <v>21.2</v>
      </c>
      <c r="T262">
        <v>20.6</v>
      </c>
      <c r="U262" s="21"/>
      <c r="V262" s="21"/>
      <c r="W262" s="21"/>
      <c r="X262" s="21"/>
      <c r="Y262" s="21"/>
      <c r="Z262" s="21"/>
      <c r="AA262" s="21"/>
      <c r="AB262" s="21"/>
      <c r="AC262">
        <f t="shared" si="12"/>
        <v>0.48064102564102534</v>
      </c>
    </row>
    <row r="263" spans="1:29" x14ac:dyDescent="0.25">
      <c r="A263">
        <v>8</v>
      </c>
      <c r="B263">
        <v>263</v>
      </c>
      <c r="C263" t="str">
        <f t="shared" si="11"/>
        <v>4459-8</v>
      </c>
      <c r="D263">
        <v>4459</v>
      </c>
      <c r="E263" t="s">
        <v>15</v>
      </c>
      <c r="F263" t="s">
        <v>16</v>
      </c>
      <c r="G263">
        <v>14.26</v>
      </c>
      <c r="H263">
        <v>9.3000000000000007</v>
      </c>
      <c r="I263">
        <v>8.6999999999999993</v>
      </c>
      <c r="J263">
        <v>8.9</v>
      </c>
      <c r="K263">
        <v>8.8000000000000007</v>
      </c>
      <c r="L263">
        <v>8.6999999999999993</v>
      </c>
      <c r="M263">
        <v>8.6</v>
      </c>
      <c r="N263">
        <v>9.3000000000000007</v>
      </c>
      <c r="O263">
        <v>10.5</v>
      </c>
      <c r="P263">
        <v>10.6</v>
      </c>
      <c r="Q263">
        <v>10.9</v>
      </c>
      <c r="R263">
        <v>10.199999999999999</v>
      </c>
      <c r="S263">
        <v>10.8</v>
      </c>
      <c r="T263">
        <v>10.9</v>
      </c>
      <c r="U263" s="21"/>
      <c r="V263" s="21"/>
      <c r="W263" s="21"/>
      <c r="X263" s="21"/>
      <c r="Y263" s="21"/>
      <c r="Z263" s="21"/>
      <c r="AA263" s="21"/>
      <c r="AB263" s="21"/>
      <c r="AC263">
        <f t="shared" si="12"/>
        <v>0.89743589743589747</v>
      </c>
    </row>
    <row r="264" spans="1:29" x14ac:dyDescent="0.25">
      <c r="A264">
        <v>8</v>
      </c>
      <c r="B264">
        <v>264</v>
      </c>
      <c r="C264" t="str">
        <f t="shared" si="11"/>
        <v>5209-8</v>
      </c>
      <c r="D264">
        <v>5209</v>
      </c>
      <c r="E264" t="s">
        <v>18</v>
      </c>
      <c r="F264" t="s">
        <v>19</v>
      </c>
      <c r="G264">
        <v>21.48</v>
      </c>
      <c r="H264">
        <v>19.2</v>
      </c>
      <c r="I264">
        <v>19.100000000000001</v>
      </c>
      <c r="J264">
        <v>19</v>
      </c>
      <c r="K264">
        <v>19.399999999999999</v>
      </c>
      <c r="L264">
        <v>19.399999999999999</v>
      </c>
      <c r="M264">
        <v>20.100000000000001</v>
      </c>
      <c r="N264">
        <v>20.2</v>
      </c>
      <c r="O264">
        <v>20.3</v>
      </c>
      <c r="P264">
        <v>20.100000000000001</v>
      </c>
      <c r="Q264">
        <v>20.100000000000001</v>
      </c>
      <c r="R264">
        <v>20.8</v>
      </c>
      <c r="S264">
        <v>20.2</v>
      </c>
      <c r="T264">
        <v>18.899999999999999</v>
      </c>
      <c r="U264" s="21"/>
      <c r="V264" s="21"/>
      <c r="W264" s="21"/>
      <c r="X264" s="21"/>
      <c r="Y264" s="21"/>
      <c r="Z264" s="21"/>
      <c r="AA264" s="21"/>
      <c r="AB264" s="21"/>
      <c r="AC264">
        <f t="shared" si="12"/>
        <v>0.36935897435897497</v>
      </c>
    </row>
    <row r="265" spans="1:29" x14ac:dyDescent="0.25">
      <c r="A265">
        <v>8</v>
      </c>
      <c r="B265">
        <v>265</v>
      </c>
      <c r="C265" t="str">
        <f t="shared" si="11"/>
        <v>5526-8</v>
      </c>
      <c r="D265">
        <v>5526</v>
      </c>
      <c r="E265" t="s">
        <v>20</v>
      </c>
      <c r="F265" t="s">
        <v>13</v>
      </c>
      <c r="G265">
        <v>5.98</v>
      </c>
      <c r="H265">
        <v>18.3</v>
      </c>
      <c r="I265">
        <v>17.7</v>
      </c>
      <c r="J265">
        <v>18.5</v>
      </c>
      <c r="K265">
        <v>18</v>
      </c>
      <c r="L265">
        <v>18</v>
      </c>
      <c r="M265">
        <v>18.2</v>
      </c>
      <c r="N265">
        <v>19.2</v>
      </c>
      <c r="O265">
        <v>19.2</v>
      </c>
      <c r="P265">
        <v>17.899999999999999</v>
      </c>
      <c r="Q265">
        <v>18.399999999999999</v>
      </c>
      <c r="R265">
        <v>18.5</v>
      </c>
      <c r="S265">
        <v>18.100000000000001</v>
      </c>
      <c r="T265">
        <v>17.100000000000001</v>
      </c>
      <c r="U265" s="21"/>
      <c r="V265" s="21"/>
      <c r="W265" s="21"/>
      <c r="X265" s="21"/>
      <c r="Y265" s="21"/>
      <c r="Z265" s="21"/>
      <c r="AA265" s="21"/>
      <c r="AB265" s="21"/>
      <c r="AC265">
        <f t="shared" si="12"/>
        <v>0.32089743589743552</v>
      </c>
    </row>
    <row r="266" spans="1:29" x14ac:dyDescent="0.25">
      <c r="A266">
        <v>8</v>
      </c>
      <c r="B266">
        <v>266</v>
      </c>
      <c r="C266" t="str">
        <f t="shared" si="11"/>
        <v>5529-8</v>
      </c>
      <c r="D266">
        <v>5529</v>
      </c>
      <c r="E266" t="s">
        <v>21</v>
      </c>
      <c r="F266" t="s">
        <v>22</v>
      </c>
      <c r="G266">
        <v>6.16</v>
      </c>
      <c r="H266">
        <v>16.2</v>
      </c>
      <c r="I266">
        <v>16.2</v>
      </c>
      <c r="J266">
        <v>16.5</v>
      </c>
      <c r="K266">
        <v>16.5</v>
      </c>
      <c r="L266">
        <v>16.100000000000001</v>
      </c>
      <c r="M266">
        <v>15.7</v>
      </c>
      <c r="N266">
        <v>15.5</v>
      </c>
      <c r="O266">
        <v>15.5</v>
      </c>
      <c r="P266">
        <v>14.8</v>
      </c>
      <c r="Q266">
        <v>15.6</v>
      </c>
      <c r="R266">
        <v>16.2</v>
      </c>
      <c r="S266">
        <v>16</v>
      </c>
      <c r="T266">
        <v>15</v>
      </c>
      <c r="U266" s="21"/>
      <c r="V266" s="21"/>
      <c r="W266" s="21"/>
      <c r="X266" s="21"/>
      <c r="Y266" s="21"/>
      <c r="Z266" s="21"/>
      <c r="AA266" s="21"/>
      <c r="AB266" s="21"/>
      <c r="AC266">
        <f t="shared" si="12"/>
        <v>0.28730769230769215</v>
      </c>
    </row>
    <row r="267" spans="1:29" x14ac:dyDescent="0.25">
      <c r="A267">
        <v>8</v>
      </c>
      <c r="B267">
        <v>267</v>
      </c>
      <c r="C267" t="str">
        <f t="shared" si="11"/>
        <v>5536-8</v>
      </c>
      <c r="D267">
        <v>5536</v>
      </c>
      <c r="E267" t="s">
        <v>23</v>
      </c>
      <c r="F267" t="s">
        <v>24</v>
      </c>
      <c r="G267">
        <v>21.48</v>
      </c>
      <c r="H267">
        <v>13.8</v>
      </c>
      <c r="I267">
        <v>15.2</v>
      </c>
      <c r="J267">
        <v>15.5</v>
      </c>
      <c r="K267">
        <v>15.3</v>
      </c>
      <c r="L267">
        <v>15.5</v>
      </c>
      <c r="M267">
        <v>15.5</v>
      </c>
      <c r="N267">
        <v>16.2</v>
      </c>
      <c r="O267">
        <v>16.899999999999999</v>
      </c>
      <c r="P267">
        <v>18.7</v>
      </c>
      <c r="Q267">
        <v>17.7</v>
      </c>
      <c r="R267">
        <v>17.2</v>
      </c>
      <c r="S267">
        <v>17.3</v>
      </c>
      <c r="T267">
        <v>17.7</v>
      </c>
      <c r="U267" s="21"/>
      <c r="V267" s="21"/>
      <c r="W267" s="21"/>
      <c r="X267" s="21"/>
      <c r="Y267" s="21"/>
      <c r="Z267" s="21"/>
      <c r="AA267" s="21"/>
      <c r="AB267" s="21"/>
      <c r="AC267">
        <f t="shared" si="12"/>
        <v>1.8510256410256396</v>
      </c>
    </row>
    <row r="268" spans="1:29" x14ac:dyDescent="0.25">
      <c r="A268">
        <v>8</v>
      </c>
      <c r="B268">
        <v>268</v>
      </c>
      <c r="C268" t="str">
        <f t="shared" si="11"/>
        <v>8416-8</v>
      </c>
      <c r="D268">
        <v>8416</v>
      </c>
      <c r="E268" t="s">
        <v>27</v>
      </c>
      <c r="F268" t="s">
        <v>28</v>
      </c>
      <c r="G268">
        <v>21.88</v>
      </c>
      <c r="H268">
        <v>11.7</v>
      </c>
      <c r="I268">
        <v>12</v>
      </c>
      <c r="J268">
        <v>11.8</v>
      </c>
      <c r="K268">
        <v>12</v>
      </c>
      <c r="L268">
        <v>11.8</v>
      </c>
      <c r="M268">
        <v>11.8</v>
      </c>
      <c r="N268">
        <v>12</v>
      </c>
      <c r="O268">
        <v>12</v>
      </c>
      <c r="P268">
        <v>11.3</v>
      </c>
      <c r="Q268">
        <v>11.1</v>
      </c>
      <c r="R268">
        <v>11</v>
      </c>
      <c r="S268">
        <v>10.7</v>
      </c>
      <c r="T268">
        <v>10.9</v>
      </c>
      <c r="U268" s="21"/>
      <c r="V268" s="21"/>
      <c r="W268" s="21"/>
      <c r="X268" s="21"/>
      <c r="Y268" s="21"/>
      <c r="Z268" s="21"/>
      <c r="AA268" s="21"/>
      <c r="AB268" s="21"/>
      <c r="AC268">
        <f t="shared" si="12"/>
        <v>0.22769230769230783</v>
      </c>
    </row>
    <row r="269" spans="1:29" x14ac:dyDescent="0.25">
      <c r="A269">
        <v>8</v>
      </c>
      <c r="B269">
        <v>269</v>
      </c>
      <c r="C269" t="str">
        <f t="shared" si="11"/>
        <v>8439-8</v>
      </c>
      <c r="D269">
        <v>8439</v>
      </c>
      <c r="E269" t="s">
        <v>29</v>
      </c>
      <c r="F269" t="s">
        <v>30</v>
      </c>
      <c r="G269">
        <v>13.84</v>
      </c>
      <c r="H269">
        <v>25.7</v>
      </c>
      <c r="I269">
        <v>24.6</v>
      </c>
      <c r="J269">
        <v>25.9</v>
      </c>
      <c r="K269">
        <v>26.5</v>
      </c>
      <c r="L269">
        <v>25.8</v>
      </c>
      <c r="M269">
        <v>26.7</v>
      </c>
      <c r="N269">
        <v>26.8</v>
      </c>
      <c r="O269">
        <v>25.6</v>
      </c>
      <c r="P269">
        <v>25.6</v>
      </c>
      <c r="Q269">
        <v>25.7</v>
      </c>
      <c r="R269">
        <v>25.9</v>
      </c>
      <c r="S269">
        <v>25.7</v>
      </c>
      <c r="T269">
        <v>25.4</v>
      </c>
      <c r="U269" s="21"/>
      <c r="V269" s="21"/>
      <c r="W269" s="21"/>
      <c r="X269" s="21"/>
      <c r="Y269" s="21"/>
      <c r="Z269" s="21"/>
      <c r="AA269" s="21"/>
      <c r="AB269" s="21"/>
      <c r="AC269">
        <f t="shared" si="12"/>
        <v>0.33423076923076894</v>
      </c>
    </row>
    <row r="270" spans="1:29" x14ac:dyDescent="0.25">
      <c r="A270">
        <v>8</v>
      </c>
      <c r="B270">
        <v>270</v>
      </c>
      <c r="C270" t="str">
        <f t="shared" si="11"/>
        <v>8644-8</v>
      </c>
      <c r="D270">
        <v>8644</v>
      </c>
      <c r="E270" t="s">
        <v>35</v>
      </c>
      <c r="F270" t="s">
        <v>36</v>
      </c>
      <c r="G270">
        <v>12.22</v>
      </c>
      <c r="H270">
        <v>12.6</v>
      </c>
      <c r="I270">
        <v>11.2</v>
      </c>
      <c r="J270">
        <v>11.2</v>
      </c>
      <c r="K270">
        <v>11</v>
      </c>
      <c r="L270">
        <v>10.9</v>
      </c>
      <c r="M270">
        <v>11.2</v>
      </c>
      <c r="N270">
        <v>10.6</v>
      </c>
      <c r="O270">
        <v>11</v>
      </c>
      <c r="P270">
        <v>11.7</v>
      </c>
      <c r="Q270">
        <v>11.2</v>
      </c>
      <c r="R270">
        <v>10.6</v>
      </c>
      <c r="S270">
        <v>10.5</v>
      </c>
      <c r="T270">
        <v>0.6</v>
      </c>
      <c r="U270" s="21"/>
      <c r="V270" s="21"/>
      <c r="W270" s="21"/>
      <c r="X270" s="21"/>
      <c r="Y270" s="21"/>
      <c r="Z270" s="21"/>
      <c r="AA270" s="21"/>
      <c r="AB270" s="21"/>
      <c r="AC270">
        <f t="shared" si="12"/>
        <v>8.8439743589743784</v>
      </c>
    </row>
    <row r="271" spans="1:29" x14ac:dyDescent="0.25">
      <c r="A271">
        <v>8</v>
      </c>
      <c r="B271">
        <v>271</v>
      </c>
      <c r="C271" t="str">
        <f t="shared" si="11"/>
        <v>9597-8</v>
      </c>
      <c r="D271">
        <v>9597</v>
      </c>
      <c r="E271" t="s">
        <v>39</v>
      </c>
      <c r="F271" t="s">
        <v>32</v>
      </c>
      <c r="G271">
        <v>5.84</v>
      </c>
      <c r="H271">
        <v>14.1</v>
      </c>
      <c r="I271">
        <v>14.3</v>
      </c>
      <c r="J271">
        <v>14.4</v>
      </c>
      <c r="K271">
        <v>14.9</v>
      </c>
      <c r="L271">
        <v>14.5</v>
      </c>
      <c r="M271">
        <v>14</v>
      </c>
      <c r="N271">
        <v>14</v>
      </c>
      <c r="O271">
        <v>12.8</v>
      </c>
      <c r="P271">
        <v>13.5</v>
      </c>
      <c r="Q271">
        <v>13</v>
      </c>
      <c r="R271">
        <v>12.3</v>
      </c>
      <c r="S271">
        <v>12.5</v>
      </c>
      <c r="T271">
        <v>12.3</v>
      </c>
      <c r="U271" s="21"/>
      <c r="V271" s="21"/>
      <c r="W271" s="21"/>
      <c r="X271" s="21"/>
      <c r="Y271" s="21"/>
      <c r="Z271" s="21"/>
      <c r="AA271" s="21"/>
      <c r="AB271" s="21"/>
      <c r="AC271">
        <f t="shared" si="12"/>
        <v>0.816410256410256</v>
      </c>
    </row>
    <row r="272" spans="1:29" x14ac:dyDescent="0.25">
      <c r="A272">
        <v>8</v>
      </c>
      <c r="B272">
        <v>272</v>
      </c>
      <c r="C272" t="str">
        <f t="shared" si="11"/>
        <v>11237-8</v>
      </c>
      <c r="D272">
        <v>11237</v>
      </c>
      <c r="E272" t="s">
        <v>46</v>
      </c>
      <c r="F272" t="s">
        <v>47</v>
      </c>
      <c r="G272">
        <v>24.28</v>
      </c>
      <c r="H272">
        <v>15.8</v>
      </c>
      <c r="I272">
        <v>16.5</v>
      </c>
      <c r="J272">
        <v>17</v>
      </c>
      <c r="K272">
        <v>16.8</v>
      </c>
      <c r="L272">
        <v>16.7</v>
      </c>
      <c r="M272">
        <v>16.399999999999999</v>
      </c>
      <c r="N272">
        <v>16.399999999999999</v>
      </c>
      <c r="O272">
        <v>16.8</v>
      </c>
      <c r="P272">
        <v>17.3</v>
      </c>
      <c r="Q272">
        <v>17.3</v>
      </c>
      <c r="R272">
        <v>17.899999999999999</v>
      </c>
      <c r="S272">
        <v>18.7</v>
      </c>
      <c r="T272">
        <v>17.899999999999999</v>
      </c>
      <c r="U272" s="21"/>
      <c r="V272" s="21"/>
      <c r="W272" s="21"/>
      <c r="X272" s="21"/>
      <c r="Y272" s="21"/>
      <c r="Z272" s="21"/>
      <c r="AA272" s="21"/>
      <c r="AB272" s="21"/>
      <c r="AC272">
        <f t="shared" si="12"/>
        <v>0.60423076923076879</v>
      </c>
    </row>
    <row r="273" spans="1:29" x14ac:dyDescent="0.25">
      <c r="A273">
        <v>8</v>
      </c>
      <c r="B273">
        <v>273</v>
      </c>
      <c r="C273" t="str">
        <f t="shared" si="11"/>
        <v>11291-8</v>
      </c>
      <c r="D273">
        <v>11291</v>
      </c>
      <c r="E273" t="s">
        <v>50</v>
      </c>
      <c r="F273" t="s">
        <v>51</v>
      </c>
      <c r="G273">
        <v>0</v>
      </c>
      <c r="H273">
        <v>4</v>
      </c>
      <c r="I273">
        <v>3.9</v>
      </c>
      <c r="J273">
        <v>4.2</v>
      </c>
      <c r="K273">
        <v>0.2</v>
      </c>
      <c r="L273">
        <v>0.3</v>
      </c>
      <c r="M273">
        <v>0.2</v>
      </c>
      <c r="N273">
        <v>0.4</v>
      </c>
      <c r="O273">
        <v>0.3</v>
      </c>
      <c r="P273">
        <v>0.3</v>
      </c>
      <c r="Q273">
        <v>0.2</v>
      </c>
      <c r="R273">
        <v>0.3</v>
      </c>
      <c r="S273">
        <v>0.3</v>
      </c>
      <c r="T273">
        <v>0.3</v>
      </c>
      <c r="U273" s="21"/>
      <c r="V273" s="21"/>
      <c r="W273" s="21"/>
      <c r="X273" s="21"/>
      <c r="Y273" s="21"/>
      <c r="Z273" s="21"/>
      <c r="AA273" s="21"/>
      <c r="AB273" s="21"/>
      <c r="AC273">
        <f t="shared" si="12"/>
        <v>2.7160256410256416</v>
      </c>
    </row>
    <row r="274" spans="1:29" x14ac:dyDescent="0.25">
      <c r="A274">
        <v>8</v>
      </c>
      <c r="B274">
        <v>274</v>
      </c>
      <c r="C274" t="str">
        <f t="shared" si="11"/>
        <v>12483-8</v>
      </c>
      <c r="D274">
        <v>12483</v>
      </c>
      <c r="E274" t="s">
        <v>53</v>
      </c>
      <c r="F274" t="s">
        <v>14</v>
      </c>
      <c r="G274">
        <v>31.28</v>
      </c>
      <c r="H274">
        <v>19</v>
      </c>
      <c r="I274">
        <v>19.600000000000001</v>
      </c>
      <c r="J274">
        <v>19</v>
      </c>
      <c r="K274">
        <v>19.399999999999999</v>
      </c>
      <c r="L274">
        <v>20.5</v>
      </c>
      <c r="M274">
        <v>20.9</v>
      </c>
      <c r="N274">
        <v>20</v>
      </c>
      <c r="O274">
        <v>19.399999999999999</v>
      </c>
      <c r="P274">
        <v>18</v>
      </c>
      <c r="Q274">
        <v>18.3</v>
      </c>
      <c r="R274">
        <v>17.899999999999999</v>
      </c>
      <c r="S274">
        <v>17.899999999999999</v>
      </c>
      <c r="T274">
        <v>17.100000000000001</v>
      </c>
      <c r="U274" s="21"/>
      <c r="V274" s="21"/>
      <c r="W274" s="21"/>
      <c r="X274" s="21"/>
      <c r="Y274" s="21"/>
      <c r="Z274" s="21"/>
      <c r="AA274" s="21"/>
      <c r="AB274" s="21"/>
      <c r="AC274">
        <f t="shared" si="12"/>
        <v>1.2549999999999997</v>
      </c>
    </row>
    <row r="275" spans="1:29" x14ac:dyDescent="0.25">
      <c r="A275">
        <v>8</v>
      </c>
      <c r="B275">
        <v>275</v>
      </c>
      <c r="C275" t="str">
        <f t="shared" si="11"/>
        <v>12482-8</v>
      </c>
      <c r="D275">
        <v>12482</v>
      </c>
      <c r="E275" t="s">
        <v>54</v>
      </c>
      <c r="F275" t="s">
        <v>55</v>
      </c>
      <c r="G275">
        <v>11.92</v>
      </c>
      <c r="H275">
        <v>10.3</v>
      </c>
      <c r="I275">
        <v>10.3</v>
      </c>
      <c r="J275">
        <v>10.1</v>
      </c>
      <c r="K275">
        <v>10.4</v>
      </c>
      <c r="L275">
        <v>10.4</v>
      </c>
      <c r="M275">
        <v>9.9</v>
      </c>
      <c r="N275">
        <v>11.1</v>
      </c>
      <c r="O275">
        <v>11.1</v>
      </c>
      <c r="P275">
        <v>10.7</v>
      </c>
      <c r="Q275">
        <v>9.6</v>
      </c>
      <c r="R275">
        <v>9.3000000000000007</v>
      </c>
      <c r="S275">
        <v>8.8000000000000007</v>
      </c>
      <c r="T275">
        <v>10.5</v>
      </c>
      <c r="U275" s="21"/>
      <c r="V275" s="21"/>
      <c r="W275" s="21"/>
      <c r="X275" s="21"/>
      <c r="Y275" s="21"/>
      <c r="Z275" s="21"/>
      <c r="AA275" s="21"/>
      <c r="AB275" s="21"/>
      <c r="AC275">
        <f t="shared" si="12"/>
        <v>0.44076923076923036</v>
      </c>
    </row>
    <row r="276" spans="1:29" x14ac:dyDescent="0.25">
      <c r="A276">
        <v>8</v>
      </c>
      <c r="B276">
        <v>276</v>
      </c>
      <c r="C276" t="str">
        <f t="shared" si="11"/>
        <v>12473-8</v>
      </c>
      <c r="D276">
        <v>12473</v>
      </c>
      <c r="E276" t="s">
        <v>56</v>
      </c>
      <c r="F276" t="s">
        <v>33</v>
      </c>
      <c r="G276">
        <v>22.38</v>
      </c>
      <c r="H276">
        <v>15.7</v>
      </c>
      <c r="I276">
        <v>15.8</v>
      </c>
      <c r="J276">
        <v>15.5</v>
      </c>
      <c r="K276">
        <v>15.9</v>
      </c>
      <c r="L276">
        <v>15.5</v>
      </c>
      <c r="M276">
        <v>16</v>
      </c>
      <c r="N276">
        <v>15.5</v>
      </c>
      <c r="O276">
        <v>15.4</v>
      </c>
      <c r="P276">
        <v>13.7</v>
      </c>
      <c r="Q276">
        <v>14.5</v>
      </c>
      <c r="R276">
        <v>14.1</v>
      </c>
      <c r="S276">
        <v>14.3</v>
      </c>
      <c r="T276">
        <v>13.7</v>
      </c>
      <c r="U276" s="21"/>
      <c r="V276" s="21"/>
      <c r="W276" s="21"/>
      <c r="X276" s="21"/>
      <c r="Y276" s="21"/>
      <c r="Z276" s="21"/>
      <c r="AA276" s="21"/>
      <c r="AB276" s="21"/>
      <c r="AC276">
        <f t="shared" si="12"/>
        <v>0.72935897435897479</v>
      </c>
    </row>
    <row r="277" spans="1:29" x14ac:dyDescent="0.25">
      <c r="A277">
        <v>8</v>
      </c>
      <c r="B277">
        <v>277</v>
      </c>
      <c r="C277" t="str">
        <f t="shared" si="11"/>
        <v>13197-8</v>
      </c>
      <c r="D277">
        <v>13197</v>
      </c>
      <c r="E277" t="s">
        <v>57</v>
      </c>
      <c r="F277" t="s">
        <v>58</v>
      </c>
      <c r="G277">
        <v>10.5</v>
      </c>
      <c r="H277">
        <v>13.6</v>
      </c>
      <c r="I277">
        <v>13.9</v>
      </c>
      <c r="J277">
        <v>13.7</v>
      </c>
      <c r="K277">
        <v>13.7</v>
      </c>
      <c r="L277">
        <v>13.3</v>
      </c>
      <c r="M277">
        <v>13</v>
      </c>
      <c r="N277">
        <v>13.2</v>
      </c>
      <c r="O277">
        <v>13.8</v>
      </c>
      <c r="P277">
        <v>13.3</v>
      </c>
      <c r="Q277">
        <v>12.6</v>
      </c>
      <c r="R277">
        <v>11.7</v>
      </c>
      <c r="S277">
        <v>12.9</v>
      </c>
      <c r="T277">
        <v>13</v>
      </c>
      <c r="U277" s="21"/>
      <c r="V277" s="21"/>
      <c r="W277" s="21"/>
      <c r="X277" s="21"/>
      <c r="Y277" s="21"/>
      <c r="Z277" s="21"/>
      <c r="AA277" s="21"/>
      <c r="AB277" s="21"/>
      <c r="AC277">
        <f t="shared" si="12"/>
        <v>0.3591025641025643</v>
      </c>
    </row>
    <row r="278" spans="1:29" x14ac:dyDescent="0.25">
      <c r="A278">
        <v>8</v>
      </c>
      <c r="B278">
        <v>278</v>
      </c>
      <c r="C278" t="str">
        <f t="shared" si="11"/>
        <v>13200-8</v>
      </c>
      <c r="D278">
        <v>13200</v>
      </c>
      <c r="E278" t="s">
        <v>59</v>
      </c>
      <c r="F278" t="s">
        <v>55</v>
      </c>
      <c r="G278">
        <v>0.2</v>
      </c>
      <c r="H278">
        <v>3.6</v>
      </c>
      <c r="I278">
        <v>3.6</v>
      </c>
      <c r="J278">
        <v>3.4</v>
      </c>
      <c r="K278">
        <v>3.5</v>
      </c>
      <c r="L278">
        <v>3.3</v>
      </c>
      <c r="M278">
        <v>3.2</v>
      </c>
      <c r="N278">
        <v>4</v>
      </c>
      <c r="O278">
        <v>2.4</v>
      </c>
      <c r="P278">
        <v>2.4</v>
      </c>
      <c r="Q278">
        <v>2.2000000000000002</v>
      </c>
      <c r="R278">
        <v>3.3</v>
      </c>
      <c r="S278">
        <v>3.4</v>
      </c>
      <c r="T278">
        <v>3.9</v>
      </c>
      <c r="U278" s="21"/>
      <c r="V278" s="21"/>
      <c r="W278" s="21"/>
      <c r="X278" s="21"/>
      <c r="Y278" s="21"/>
      <c r="Z278" s="21"/>
      <c r="AA278" s="21"/>
      <c r="AB278" s="21"/>
      <c r="AC278">
        <f t="shared" si="12"/>
        <v>0.32435897435898181</v>
      </c>
    </row>
    <row r="279" spans="1:29" x14ac:dyDescent="0.25">
      <c r="A279">
        <v>8</v>
      </c>
      <c r="B279">
        <v>279</v>
      </c>
      <c r="C279" t="str">
        <f t="shared" si="11"/>
        <v>10480-8</v>
      </c>
      <c r="D279">
        <v>10480</v>
      </c>
      <c r="E279" t="s">
        <v>42</v>
      </c>
      <c r="F279" t="s">
        <v>43</v>
      </c>
      <c r="G279">
        <v>0</v>
      </c>
      <c r="H279">
        <v>9.8000000000000007</v>
      </c>
      <c r="I279">
        <v>9.6999999999999993</v>
      </c>
      <c r="J279">
        <v>2.8</v>
      </c>
      <c r="K279">
        <v>0.5</v>
      </c>
      <c r="L279">
        <v>5.4</v>
      </c>
      <c r="M279">
        <v>0.4</v>
      </c>
      <c r="N279">
        <v>5.4</v>
      </c>
      <c r="O279">
        <v>5.9</v>
      </c>
      <c r="P279">
        <v>11.2</v>
      </c>
      <c r="Q279">
        <v>12.6</v>
      </c>
      <c r="R279">
        <v>11.2</v>
      </c>
      <c r="S279">
        <v>0</v>
      </c>
      <c r="T279">
        <v>0</v>
      </c>
      <c r="U279" s="21"/>
      <c r="V279" s="21"/>
      <c r="W279" s="21"/>
      <c r="X279" s="21"/>
      <c r="Y279" s="21"/>
      <c r="Z279" s="21"/>
      <c r="AA279" s="21"/>
      <c r="AB279" s="21"/>
      <c r="AC279">
        <f t="shared" si="12"/>
        <v>22.467564102564111</v>
      </c>
    </row>
    <row r="280" spans="1:29" x14ac:dyDescent="0.25">
      <c r="A280">
        <v>8</v>
      </c>
      <c r="B280">
        <v>280</v>
      </c>
      <c r="C280" t="str">
        <f t="shared" si="11"/>
        <v>13994-8</v>
      </c>
      <c r="D280">
        <v>13994</v>
      </c>
      <c r="E280" t="s">
        <v>63</v>
      </c>
      <c r="F280" t="s">
        <v>34</v>
      </c>
      <c r="G280">
        <v>12.26</v>
      </c>
      <c r="H280">
        <v>16.7</v>
      </c>
      <c r="I280">
        <v>17.100000000000001</v>
      </c>
      <c r="J280">
        <v>17</v>
      </c>
      <c r="K280">
        <v>16.100000000000001</v>
      </c>
      <c r="L280">
        <v>16.3</v>
      </c>
      <c r="M280">
        <v>16.5</v>
      </c>
      <c r="N280">
        <v>16.8</v>
      </c>
      <c r="O280">
        <v>17.399999999999999</v>
      </c>
      <c r="P280">
        <v>14.9</v>
      </c>
      <c r="Q280">
        <v>15</v>
      </c>
      <c r="R280">
        <v>13.9</v>
      </c>
      <c r="S280">
        <v>14.6</v>
      </c>
      <c r="T280">
        <v>14.4</v>
      </c>
      <c r="U280" s="21"/>
      <c r="V280" s="21"/>
      <c r="W280" s="21"/>
      <c r="X280" s="21"/>
      <c r="Y280" s="21"/>
      <c r="Z280" s="21"/>
      <c r="AA280" s="21"/>
      <c r="AB280" s="21"/>
      <c r="AC280">
        <f t="shared" si="12"/>
        <v>1.388333333333333</v>
      </c>
    </row>
    <row r="281" spans="1:29" x14ac:dyDescent="0.25">
      <c r="A281">
        <v>8</v>
      </c>
      <c r="B281">
        <v>281</v>
      </c>
      <c r="C281" t="str">
        <f t="shared" si="11"/>
        <v>13966-8</v>
      </c>
      <c r="D281">
        <v>13966</v>
      </c>
      <c r="E281" t="s">
        <v>66</v>
      </c>
      <c r="F281" t="s">
        <v>62</v>
      </c>
      <c r="G281">
        <v>15.24</v>
      </c>
      <c r="H281">
        <v>12.2</v>
      </c>
      <c r="I281">
        <v>12.2</v>
      </c>
      <c r="J281">
        <v>12.4</v>
      </c>
      <c r="K281">
        <v>12.3</v>
      </c>
      <c r="L281">
        <v>12.2</v>
      </c>
      <c r="M281">
        <v>12.7</v>
      </c>
      <c r="N281">
        <v>12</v>
      </c>
      <c r="O281">
        <v>13.7</v>
      </c>
      <c r="P281">
        <v>13</v>
      </c>
      <c r="Q281">
        <v>14.7</v>
      </c>
      <c r="R281">
        <v>15.2</v>
      </c>
      <c r="S281">
        <v>14.9</v>
      </c>
      <c r="T281">
        <v>12.4</v>
      </c>
      <c r="U281" s="21"/>
      <c r="V281" s="21"/>
      <c r="W281" s="21"/>
      <c r="X281" s="21"/>
      <c r="Y281" s="21"/>
      <c r="Z281" s="21"/>
      <c r="AA281" s="21"/>
      <c r="AB281" s="21"/>
      <c r="AC281">
        <f t="shared" si="12"/>
        <v>1.332307692307692</v>
      </c>
    </row>
    <row r="282" spans="1:29" x14ac:dyDescent="0.25">
      <c r="A282">
        <v>8</v>
      </c>
      <c r="B282">
        <v>282</v>
      </c>
      <c r="C282" t="str">
        <f t="shared" si="11"/>
        <v>8440-8</v>
      </c>
      <c r="D282">
        <v>8440</v>
      </c>
      <c r="E282" t="s">
        <v>31</v>
      </c>
      <c r="F282" t="s">
        <v>32</v>
      </c>
      <c r="G282">
        <v>0</v>
      </c>
      <c r="H282">
        <v>0.2</v>
      </c>
      <c r="I282">
        <v>0.2</v>
      </c>
      <c r="J282">
        <v>0</v>
      </c>
      <c r="K282">
        <v>0.2</v>
      </c>
      <c r="L282">
        <v>0.1</v>
      </c>
      <c r="M282">
        <v>0.1</v>
      </c>
      <c r="N282">
        <v>0.3</v>
      </c>
      <c r="O282">
        <v>0.2</v>
      </c>
      <c r="P282">
        <v>0.1</v>
      </c>
      <c r="Q282">
        <v>0.1</v>
      </c>
      <c r="R282">
        <v>0.1</v>
      </c>
      <c r="S282">
        <v>0.1</v>
      </c>
      <c r="T282">
        <v>0.1</v>
      </c>
      <c r="U282" s="21"/>
      <c r="V282" s="21"/>
      <c r="W282" s="21"/>
      <c r="X282" s="21"/>
      <c r="Y282" s="21"/>
      <c r="Z282" s="21"/>
      <c r="AA282" s="21"/>
      <c r="AB282" s="21"/>
      <c r="AC282">
        <f t="shared" si="12"/>
        <v>5.8974358974358933E-3</v>
      </c>
    </row>
    <row r="283" spans="1:29" x14ac:dyDescent="0.25">
      <c r="A283">
        <v>8</v>
      </c>
      <c r="B283">
        <v>283</v>
      </c>
      <c r="C283" t="str">
        <f t="shared" si="11"/>
        <v>13458-8</v>
      </c>
      <c r="D283">
        <v>13458</v>
      </c>
      <c r="E283" t="s">
        <v>61</v>
      </c>
      <c r="F283" t="s">
        <v>43</v>
      </c>
      <c r="G283">
        <v>9.6999999999999993</v>
      </c>
      <c r="H283">
        <v>0.2</v>
      </c>
      <c r="I283">
        <v>0.9</v>
      </c>
      <c r="J283">
        <v>8.9</v>
      </c>
      <c r="K283">
        <v>11</v>
      </c>
      <c r="L283">
        <v>6</v>
      </c>
      <c r="M283">
        <v>10</v>
      </c>
      <c r="N283">
        <v>5.3</v>
      </c>
      <c r="O283">
        <v>4.9000000000000004</v>
      </c>
      <c r="P283">
        <v>0.2</v>
      </c>
      <c r="Q283">
        <v>0.2</v>
      </c>
      <c r="R283">
        <v>0.3</v>
      </c>
      <c r="S283">
        <v>10.4</v>
      </c>
      <c r="T283">
        <v>10.1</v>
      </c>
      <c r="U283" s="21"/>
      <c r="V283" s="21"/>
      <c r="W283" s="21"/>
      <c r="X283" s="21"/>
      <c r="Y283" s="21"/>
      <c r="Z283" s="21"/>
      <c r="AA283" s="21"/>
      <c r="AB283" s="21"/>
      <c r="AC283">
        <f t="shared" si="12"/>
        <v>19.967564102564111</v>
      </c>
    </row>
    <row r="284" spans="1:29" x14ac:dyDescent="0.25">
      <c r="A284">
        <v>8</v>
      </c>
      <c r="B284">
        <v>284</v>
      </c>
      <c r="C284" t="str">
        <f t="shared" si="11"/>
        <v>13969-8</v>
      </c>
      <c r="D284">
        <v>13969</v>
      </c>
      <c r="E284" t="s">
        <v>64</v>
      </c>
      <c r="F284" t="s">
        <v>6</v>
      </c>
      <c r="G284">
        <v>0</v>
      </c>
      <c r="H284">
        <v>2.2000000000000002</v>
      </c>
      <c r="I284">
        <v>14.9</v>
      </c>
      <c r="J284">
        <v>16.8</v>
      </c>
      <c r="K284">
        <v>17.399999999999999</v>
      </c>
      <c r="L284">
        <v>16.7</v>
      </c>
      <c r="M284">
        <v>16.7</v>
      </c>
      <c r="N284">
        <v>17</v>
      </c>
      <c r="O284">
        <v>16</v>
      </c>
      <c r="P284">
        <v>19.3</v>
      </c>
      <c r="Q284">
        <v>15.4</v>
      </c>
      <c r="R284">
        <v>16</v>
      </c>
      <c r="S284">
        <v>15.3</v>
      </c>
      <c r="T284">
        <v>0</v>
      </c>
      <c r="U284" s="21"/>
      <c r="V284" s="21"/>
      <c r="W284" s="21"/>
      <c r="X284" s="21"/>
      <c r="Y284" s="21"/>
      <c r="Z284" s="21"/>
      <c r="AA284" s="21"/>
      <c r="AB284" s="21"/>
      <c r="AC284">
        <f t="shared" si="12"/>
        <v>34.878974358974268</v>
      </c>
    </row>
    <row r="285" spans="1:29" x14ac:dyDescent="0.25">
      <c r="A285">
        <v>8</v>
      </c>
      <c r="B285">
        <v>285</v>
      </c>
      <c r="C285" t="str">
        <f t="shared" si="11"/>
        <v>13987-8</v>
      </c>
      <c r="D285">
        <v>13987</v>
      </c>
      <c r="E285" t="s">
        <v>65</v>
      </c>
      <c r="F285" t="s">
        <v>51</v>
      </c>
      <c r="G285">
        <v>18.12</v>
      </c>
      <c r="H285">
        <v>6</v>
      </c>
      <c r="I285">
        <v>5.8</v>
      </c>
      <c r="J285">
        <v>5.6</v>
      </c>
      <c r="K285">
        <v>9.3000000000000007</v>
      </c>
      <c r="L285">
        <v>9.3000000000000007</v>
      </c>
      <c r="M285">
        <v>9.3000000000000007</v>
      </c>
      <c r="N285">
        <v>10.1</v>
      </c>
      <c r="O285">
        <v>9.3000000000000007</v>
      </c>
      <c r="P285">
        <v>8</v>
      </c>
      <c r="Q285">
        <v>8.5</v>
      </c>
      <c r="R285">
        <v>8.5</v>
      </c>
      <c r="S285">
        <v>8.1</v>
      </c>
      <c r="T285">
        <v>8.6999999999999993</v>
      </c>
      <c r="U285" s="21"/>
      <c r="V285" s="21"/>
      <c r="W285" s="21"/>
      <c r="X285" s="21"/>
      <c r="Y285" s="21"/>
      <c r="Z285" s="21"/>
      <c r="AA285" s="21"/>
      <c r="AB285" s="21"/>
      <c r="AC285">
        <f t="shared" si="12"/>
        <v>2.190769230769225</v>
      </c>
    </row>
    <row r="286" spans="1:29" x14ac:dyDescent="0.25">
      <c r="A286">
        <v>8</v>
      </c>
      <c r="B286">
        <v>286</v>
      </c>
      <c r="C286" t="str">
        <f t="shared" si="11"/>
        <v>14001-8</v>
      </c>
      <c r="D286">
        <v>14001</v>
      </c>
      <c r="E286" t="s">
        <v>68</v>
      </c>
      <c r="F286" t="s">
        <v>28</v>
      </c>
      <c r="G286">
        <v>0</v>
      </c>
      <c r="H286">
        <v>0.2</v>
      </c>
      <c r="I286">
        <v>0</v>
      </c>
      <c r="J286">
        <v>0</v>
      </c>
      <c r="K286">
        <v>0</v>
      </c>
      <c r="L286">
        <v>0.1</v>
      </c>
      <c r="M286">
        <v>0.1</v>
      </c>
      <c r="N286">
        <v>0.1</v>
      </c>
      <c r="O286">
        <v>0.1</v>
      </c>
      <c r="P286">
        <v>0.1</v>
      </c>
      <c r="Q286">
        <v>1.2</v>
      </c>
      <c r="R286">
        <v>3.3</v>
      </c>
      <c r="S286">
        <v>3</v>
      </c>
      <c r="T286">
        <v>3.2</v>
      </c>
      <c r="U286" s="21"/>
      <c r="V286" s="21"/>
      <c r="W286" s="21"/>
      <c r="X286" s="21"/>
      <c r="Y286" s="21"/>
      <c r="Z286" s="21"/>
      <c r="AA286" s="21"/>
      <c r="AB286" s="21"/>
      <c r="AC286">
        <f t="shared" si="12"/>
        <v>1.8052564102564104</v>
      </c>
    </row>
    <row r="287" spans="1:29" x14ac:dyDescent="0.25">
      <c r="A287">
        <v>8</v>
      </c>
      <c r="B287">
        <v>287</v>
      </c>
      <c r="C287" t="str">
        <f t="shared" si="11"/>
        <v>10466-8</v>
      </c>
      <c r="D287">
        <v>10466</v>
      </c>
      <c r="E287" t="s">
        <v>41</v>
      </c>
      <c r="F287" t="s">
        <v>36</v>
      </c>
      <c r="G287">
        <v>-0.16</v>
      </c>
      <c r="H287">
        <v>0</v>
      </c>
      <c r="I287">
        <v>0.1</v>
      </c>
      <c r="J287">
        <v>0.1</v>
      </c>
      <c r="K287">
        <v>0.1</v>
      </c>
      <c r="L287">
        <v>0.1</v>
      </c>
      <c r="M287">
        <v>0.1</v>
      </c>
      <c r="N287">
        <v>0.1</v>
      </c>
      <c r="O287">
        <v>0.1</v>
      </c>
      <c r="P287">
        <v>0.1</v>
      </c>
      <c r="Q287">
        <v>0.1</v>
      </c>
      <c r="R287">
        <v>0</v>
      </c>
      <c r="S287">
        <v>0.1</v>
      </c>
      <c r="T287">
        <v>8.8000000000000007</v>
      </c>
      <c r="U287" s="21"/>
      <c r="V287" s="21"/>
      <c r="W287" s="21"/>
      <c r="X287" s="21"/>
      <c r="Y287" s="21"/>
      <c r="Z287" s="21"/>
      <c r="AA287" s="21"/>
      <c r="AB287" s="21"/>
      <c r="AC287">
        <f t="shared" si="12"/>
        <v>5.8460256410256415</v>
      </c>
    </row>
    <row r="288" spans="1:29" x14ac:dyDescent="0.25">
      <c r="A288">
        <v>8</v>
      </c>
      <c r="B288">
        <v>288</v>
      </c>
      <c r="C288" t="str">
        <f t="shared" si="11"/>
        <v>14874-8</v>
      </c>
      <c r="D288">
        <v>14874</v>
      </c>
      <c r="E288" t="s">
        <v>69</v>
      </c>
      <c r="F288" t="s">
        <v>44</v>
      </c>
      <c r="G288">
        <v>16.68</v>
      </c>
      <c r="H288">
        <v>14.4</v>
      </c>
      <c r="I288">
        <v>14.3</v>
      </c>
      <c r="J288">
        <v>14.7</v>
      </c>
      <c r="K288">
        <v>14.6</v>
      </c>
      <c r="L288">
        <v>14.7</v>
      </c>
      <c r="M288">
        <v>14.9</v>
      </c>
      <c r="N288">
        <v>13</v>
      </c>
      <c r="O288">
        <v>13.6</v>
      </c>
      <c r="P288">
        <v>15.8</v>
      </c>
      <c r="Q288">
        <v>15.2</v>
      </c>
      <c r="R288">
        <v>17.3</v>
      </c>
      <c r="S288">
        <v>15.3</v>
      </c>
      <c r="T288">
        <v>17.399999999999999</v>
      </c>
      <c r="U288" s="21"/>
      <c r="V288" s="21"/>
      <c r="W288" s="21"/>
      <c r="X288" s="21"/>
      <c r="Y288" s="21"/>
      <c r="Z288" s="21"/>
      <c r="AA288" s="21"/>
      <c r="AB288" s="21"/>
      <c r="AC288">
        <f t="shared" si="12"/>
        <v>1.5814102564102563</v>
      </c>
    </row>
    <row r="289" spans="1:29" x14ac:dyDescent="0.25">
      <c r="A289">
        <v>8</v>
      </c>
      <c r="B289">
        <v>289</v>
      </c>
      <c r="C289" t="str">
        <f t="shared" si="11"/>
        <v>14875-8</v>
      </c>
      <c r="D289">
        <v>14875</v>
      </c>
      <c r="E289" t="s">
        <v>70</v>
      </c>
      <c r="F289" t="s">
        <v>17</v>
      </c>
      <c r="G289">
        <v>13.88</v>
      </c>
      <c r="H289">
        <v>11.8</v>
      </c>
      <c r="I289">
        <v>11</v>
      </c>
      <c r="J289">
        <v>12.3</v>
      </c>
      <c r="K289">
        <v>11.6</v>
      </c>
      <c r="L289">
        <v>11.8</v>
      </c>
      <c r="M289">
        <v>12.3</v>
      </c>
      <c r="N289">
        <v>15.9</v>
      </c>
      <c r="O289">
        <v>15.3</v>
      </c>
      <c r="P289">
        <v>19.2</v>
      </c>
      <c r="Q289">
        <v>18.600000000000001</v>
      </c>
      <c r="R289">
        <v>17.399999999999999</v>
      </c>
      <c r="S289">
        <v>20.7</v>
      </c>
      <c r="T289">
        <v>20</v>
      </c>
      <c r="U289" s="21"/>
      <c r="V289" s="21"/>
      <c r="W289" s="21"/>
      <c r="X289" s="21"/>
      <c r="Y289" s="21"/>
      <c r="Z289" s="21"/>
      <c r="AA289" s="21"/>
      <c r="AB289" s="21"/>
      <c r="AC289">
        <f t="shared" si="12"/>
        <v>13.060256410256329</v>
      </c>
    </row>
    <row r="290" spans="1:29" x14ac:dyDescent="0.25">
      <c r="A290">
        <v>8</v>
      </c>
      <c r="B290">
        <v>290</v>
      </c>
      <c r="C290" t="str">
        <f t="shared" si="11"/>
        <v>14876-8</v>
      </c>
      <c r="D290">
        <v>14876</v>
      </c>
      <c r="E290" t="s">
        <v>71</v>
      </c>
      <c r="F290" t="s">
        <v>45</v>
      </c>
      <c r="G290">
        <v>0.72</v>
      </c>
      <c r="H290">
        <v>0.6</v>
      </c>
      <c r="I290">
        <v>0.6</v>
      </c>
      <c r="J290">
        <v>2.4</v>
      </c>
      <c r="K290">
        <v>7.7</v>
      </c>
      <c r="L290">
        <v>7.2</v>
      </c>
      <c r="M290">
        <v>6.5</v>
      </c>
      <c r="N290">
        <v>5.7</v>
      </c>
      <c r="O290">
        <v>7.3</v>
      </c>
      <c r="P290">
        <v>5.6</v>
      </c>
      <c r="Q290">
        <v>6.4</v>
      </c>
      <c r="R290">
        <v>6.5</v>
      </c>
      <c r="S290">
        <v>7.9</v>
      </c>
      <c r="T290">
        <v>9.3000000000000007</v>
      </c>
      <c r="U290" s="21"/>
      <c r="V290" s="21"/>
      <c r="W290" s="21"/>
      <c r="X290" s="21"/>
      <c r="Y290" s="21"/>
      <c r="Z290" s="21"/>
      <c r="AA290" s="21"/>
      <c r="AB290" s="21"/>
      <c r="AC290">
        <f t="shared" si="12"/>
        <v>7.6073076923076952</v>
      </c>
    </row>
    <row r="291" spans="1:29" x14ac:dyDescent="0.25">
      <c r="A291">
        <v>8</v>
      </c>
      <c r="B291">
        <v>291</v>
      </c>
      <c r="C291" t="str">
        <f t="shared" si="11"/>
        <v>14878-8</v>
      </c>
      <c r="D291">
        <v>14878</v>
      </c>
      <c r="E291" t="s">
        <v>72</v>
      </c>
      <c r="F291" t="s">
        <v>60</v>
      </c>
      <c r="G291">
        <v>5.56</v>
      </c>
      <c r="H291">
        <v>12.6</v>
      </c>
      <c r="I291">
        <v>11.9</v>
      </c>
      <c r="J291">
        <v>12.3</v>
      </c>
      <c r="K291">
        <v>12.2</v>
      </c>
      <c r="L291">
        <v>12.2</v>
      </c>
      <c r="M291">
        <v>12.3</v>
      </c>
      <c r="N291">
        <v>9.6</v>
      </c>
      <c r="O291">
        <v>11.1</v>
      </c>
      <c r="P291">
        <v>8.9</v>
      </c>
      <c r="Q291">
        <v>11.4</v>
      </c>
      <c r="R291">
        <v>12.4</v>
      </c>
      <c r="S291">
        <v>13.1</v>
      </c>
      <c r="T291">
        <v>14</v>
      </c>
      <c r="U291" s="21"/>
      <c r="V291" s="21"/>
      <c r="W291" s="21"/>
      <c r="X291" s="21"/>
      <c r="Y291" s="21"/>
      <c r="Z291" s="21"/>
      <c r="AA291" s="21"/>
      <c r="AB291" s="21"/>
      <c r="AC291">
        <f t="shared" si="12"/>
        <v>1.8526923076922799</v>
      </c>
    </row>
    <row r="292" spans="1:29" x14ac:dyDescent="0.25">
      <c r="A292">
        <v>8</v>
      </c>
      <c r="B292">
        <v>292</v>
      </c>
      <c r="C292" t="str">
        <f t="shared" si="11"/>
        <v>14881-8</v>
      </c>
      <c r="D292">
        <v>14881</v>
      </c>
      <c r="E292" t="s">
        <v>73</v>
      </c>
      <c r="F292" t="s">
        <v>52</v>
      </c>
      <c r="G292">
        <v>16.34</v>
      </c>
      <c r="H292">
        <v>0.1</v>
      </c>
      <c r="I292">
        <v>0</v>
      </c>
      <c r="J292">
        <v>1.5</v>
      </c>
      <c r="K292">
        <v>1.8</v>
      </c>
      <c r="L292">
        <v>17.600000000000001</v>
      </c>
      <c r="M292">
        <v>17</v>
      </c>
      <c r="N292">
        <v>14.8</v>
      </c>
      <c r="O292">
        <v>15.2</v>
      </c>
      <c r="P292">
        <v>13.6</v>
      </c>
      <c r="Q292">
        <v>11.8</v>
      </c>
      <c r="R292">
        <v>11.6</v>
      </c>
      <c r="S292">
        <v>13.4</v>
      </c>
      <c r="T292">
        <v>11.8</v>
      </c>
      <c r="U292" s="21"/>
      <c r="V292" s="21"/>
      <c r="W292" s="21"/>
      <c r="X292" s="21"/>
      <c r="Y292" s="21"/>
      <c r="Z292" s="21"/>
      <c r="AA292" s="21"/>
      <c r="AB292" s="21"/>
      <c r="AC292">
        <f t="shared" si="12"/>
        <v>43.991410256410269</v>
      </c>
    </row>
    <row r="293" spans="1:29" x14ac:dyDescent="0.25">
      <c r="A293">
        <v>9</v>
      </c>
      <c r="B293">
        <v>293</v>
      </c>
      <c r="C293" t="str">
        <f t="shared" si="11"/>
        <v>1428-9</v>
      </c>
      <c r="D293">
        <v>1428</v>
      </c>
      <c r="E293" t="s">
        <v>3</v>
      </c>
      <c r="F293" t="s">
        <v>4</v>
      </c>
      <c r="G293">
        <v>19.440000000000001</v>
      </c>
      <c r="H293">
        <v>18.600000000000001</v>
      </c>
      <c r="I293">
        <v>19.8</v>
      </c>
      <c r="J293">
        <v>19.600000000000001</v>
      </c>
      <c r="K293">
        <v>19.600000000000001</v>
      </c>
      <c r="L293">
        <v>20.5</v>
      </c>
      <c r="M293">
        <v>20</v>
      </c>
      <c r="N293">
        <v>20</v>
      </c>
      <c r="O293">
        <v>16.8</v>
      </c>
      <c r="P293">
        <v>17</v>
      </c>
      <c r="Q293">
        <v>16.3</v>
      </c>
      <c r="R293">
        <v>17.399999999999999</v>
      </c>
      <c r="S293">
        <v>17.7</v>
      </c>
      <c r="T293">
        <v>17.600000000000001</v>
      </c>
      <c r="U293">
        <v>17.2</v>
      </c>
      <c r="V293" s="21"/>
      <c r="W293" s="21"/>
      <c r="X293" s="21"/>
      <c r="Y293" s="21"/>
      <c r="Z293" s="21"/>
      <c r="AA293" s="21"/>
      <c r="AB293" s="21"/>
      <c r="AC293">
        <f>VAR(H293:U293)</f>
        <v>2.0686263736263739</v>
      </c>
    </row>
    <row r="294" spans="1:29" x14ac:dyDescent="0.25">
      <c r="A294">
        <v>9</v>
      </c>
      <c r="B294">
        <v>294</v>
      </c>
      <c r="C294" t="str">
        <f t="shared" si="11"/>
        <v>1575-9</v>
      </c>
      <c r="D294">
        <v>1575</v>
      </c>
      <c r="E294" t="s">
        <v>5</v>
      </c>
      <c r="F294" t="s">
        <v>6</v>
      </c>
      <c r="G294">
        <v>11.56</v>
      </c>
      <c r="H294">
        <v>9.8000000000000007</v>
      </c>
      <c r="I294">
        <v>2.9</v>
      </c>
      <c r="J294">
        <v>1.1000000000000001</v>
      </c>
      <c r="K294">
        <v>0.3</v>
      </c>
      <c r="L294">
        <v>0.5</v>
      </c>
      <c r="M294">
        <v>0.5</v>
      </c>
      <c r="N294">
        <v>0.3</v>
      </c>
      <c r="O294">
        <v>0.3</v>
      </c>
      <c r="P294">
        <v>0.3</v>
      </c>
      <c r="Q294">
        <v>0.3</v>
      </c>
      <c r="R294">
        <v>0.2</v>
      </c>
      <c r="S294">
        <v>0.2</v>
      </c>
      <c r="T294">
        <v>0.8</v>
      </c>
      <c r="U294">
        <v>10.3</v>
      </c>
      <c r="V294" s="21"/>
      <c r="W294" s="21"/>
      <c r="X294" s="21"/>
      <c r="Y294" s="21"/>
      <c r="Z294" s="21"/>
      <c r="AA294" s="21"/>
      <c r="AB294" s="21"/>
      <c r="AC294">
        <f t="shared" ref="AC294:AC325" si="13">VAR(H294:U294)</f>
        <v>12.170549450549455</v>
      </c>
    </row>
    <row r="295" spans="1:29" x14ac:dyDescent="0.25">
      <c r="A295">
        <v>9</v>
      </c>
      <c r="B295">
        <v>295</v>
      </c>
      <c r="C295" t="str">
        <f t="shared" si="11"/>
        <v>2549-9</v>
      </c>
      <c r="D295">
        <v>2549</v>
      </c>
      <c r="E295" t="s">
        <v>9</v>
      </c>
      <c r="F295" t="s">
        <v>10</v>
      </c>
      <c r="G295">
        <v>18.18</v>
      </c>
      <c r="H295">
        <v>22.4</v>
      </c>
      <c r="I295">
        <v>24</v>
      </c>
      <c r="J295">
        <v>23.5</v>
      </c>
      <c r="K295">
        <v>23.1</v>
      </c>
      <c r="L295">
        <v>23.5</v>
      </c>
      <c r="M295">
        <v>23.1</v>
      </c>
      <c r="N295">
        <v>19.8</v>
      </c>
      <c r="O295">
        <v>22</v>
      </c>
      <c r="P295">
        <v>22.2</v>
      </c>
      <c r="Q295">
        <v>20.5</v>
      </c>
      <c r="R295">
        <v>19.3</v>
      </c>
      <c r="S295">
        <v>19.100000000000001</v>
      </c>
      <c r="T295">
        <v>19.399999999999999</v>
      </c>
      <c r="U295">
        <v>19.899999999999999</v>
      </c>
      <c r="V295" s="21"/>
      <c r="W295" s="21"/>
      <c r="X295" s="21"/>
      <c r="Y295" s="21"/>
      <c r="Z295" s="21"/>
      <c r="AA295" s="21"/>
      <c r="AB295" s="21"/>
      <c r="AC295">
        <f t="shared" si="13"/>
        <v>3.2564835164835171</v>
      </c>
    </row>
    <row r="296" spans="1:29" x14ac:dyDescent="0.25">
      <c r="A296">
        <v>9</v>
      </c>
      <c r="B296">
        <v>296</v>
      </c>
      <c r="C296" t="str">
        <f t="shared" si="11"/>
        <v>2580-9</v>
      </c>
      <c r="D296">
        <v>2580</v>
      </c>
      <c r="E296" t="s">
        <v>11</v>
      </c>
      <c r="F296" t="s">
        <v>12</v>
      </c>
      <c r="G296">
        <v>15.46</v>
      </c>
      <c r="H296">
        <v>20.7</v>
      </c>
      <c r="I296">
        <v>19.2</v>
      </c>
      <c r="J296">
        <v>19.2</v>
      </c>
      <c r="K296">
        <v>19.899999999999999</v>
      </c>
      <c r="L296">
        <v>19.100000000000001</v>
      </c>
      <c r="M296">
        <v>19.7</v>
      </c>
      <c r="N296">
        <v>20.100000000000001</v>
      </c>
      <c r="O296">
        <v>19.100000000000001</v>
      </c>
      <c r="P296">
        <v>19.3</v>
      </c>
      <c r="Q296">
        <v>20.399999999999999</v>
      </c>
      <c r="R296">
        <v>20.6</v>
      </c>
      <c r="S296">
        <v>21</v>
      </c>
      <c r="T296">
        <v>20.2</v>
      </c>
      <c r="U296">
        <v>20.8</v>
      </c>
      <c r="V296" s="21"/>
      <c r="W296" s="21"/>
      <c r="X296" s="21"/>
      <c r="Y296" s="21"/>
      <c r="Z296" s="21"/>
      <c r="AA296" s="21"/>
      <c r="AB296" s="21"/>
      <c r="AC296">
        <f t="shared" si="13"/>
        <v>0.47346153846153827</v>
      </c>
    </row>
    <row r="297" spans="1:29" x14ac:dyDescent="0.25">
      <c r="A297">
        <v>9</v>
      </c>
      <c r="B297">
        <v>297</v>
      </c>
      <c r="C297" t="str">
        <f t="shared" si="11"/>
        <v>4459-9</v>
      </c>
      <c r="D297">
        <v>4459</v>
      </c>
      <c r="E297" t="s">
        <v>15</v>
      </c>
      <c r="F297" t="s">
        <v>16</v>
      </c>
      <c r="G297">
        <v>26.86</v>
      </c>
      <c r="H297">
        <v>10</v>
      </c>
      <c r="I297">
        <v>10.6</v>
      </c>
      <c r="J297">
        <v>10.5</v>
      </c>
      <c r="K297">
        <v>10.3</v>
      </c>
      <c r="L297">
        <v>9.9</v>
      </c>
      <c r="M297">
        <v>10.199999999999999</v>
      </c>
      <c r="N297">
        <v>10.199999999999999</v>
      </c>
      <c r="O297">
        <v>11</v>
      </c>
      <c r="P297">
        <v>11.1</v>
      </c>
      <c r="Q297">
        <v>10.6</v>
      </c>
      <c r="R297">
        <v>10.8</v>
      </c>
      <c r="S297">
        <v>10.9</v>
      </c>
      <c r="T297">
        <v>11.6</v>
      </c>
      <c r="U297">
        <v>11.9</v>
      </c>
      <c r="V297" s="21"/>
      <c r="W297" s="21"/>
      <c r="X297" s="21"/>
      <c r="Y297" s="21"/>
      <c r="Z297" s="21"/>
      <c r="AA297" s="21"/>
      <c r="AB297" s="21"/>
      <c r="AC297">
        <f t="shared" si="13"/>
        <v>0.33824175824175828</v>
      </c>
    </row>
    <row r="298" spans="1:29" x14ac:dyDescent="0.25">
      <c r="A298">
        <v>9</v>
      </c>
      <c r="B298">
        <v>298</v>
      </c>
      <c r="C298" t="str">
        <f t="shared" si="11"/>
        <v>5209-9</v>
      </c>
      <c r="D298">
        <v>5209</v>
      </c>
      <c r="E298" t="s">
        <v>18</v>
      </c>
      <c r="F298" t="s">
        <v>19</v>
      </c>
      <c r="G298">
        <v>16.84</v>
      </c>
      <c r="H298">
        <v>18.7</v>
      </c>
      <c r="I298">
        <v>18.8</v>
      </c>
      <c r="J298">
        <v>19.5</v>
      </c>
      <c r="K298">
        <v>19</v>
      </c>
      <c r="L298">
        <v>19.2</v>
      </c>
      <c r="M298">
        <v>19.899999999999999</v>
      </c>
      <c r="N298">
        <v>19.3</v>
      </c>
      <c r="O298">
        <v>19.100000000000001</v>
      </c>
      <c r="P298">
        <v>19</v>
      </c>
      <c r="Q298">
        <v>19.100000000000001</v>
      </c>
      <c r="R298">
        <v>19.2</v>
      </c>
      <c r="S298">
        <v>20.2</v>
      </c>
      <c r="T298">
        <v>20.2</v>
      </c>
      <c r="U298">
        <v>18.899999999999999</v>
      </c>
      <c r="V298" s="21"/>
      <c r="W298" s="21"/>
      <c r="X298" s="21"/>
      <c r="Y298" s="21"/>
      <c r="Z298" s="21"/>
      <c r="AA298" s="21"/>
      <c r="AB298" s="21"/>
      <c r="AC298">
        <f t="shared" si="13"/>
        <v>0.23609890109890083</v>
      </c>
    </row>
    <row r="299" spans="1:29" x14ac:dyDescent="0.25">
      <c r="A299">
        <v>9</v>
      </c>
      <c r="B299">
        <v>299</v>
      </c>
      <c r="C299" t="str">
        <f t="shared" si="11"/>
        <v>5526-9</v>
      </c>
      <c r="D299">
        <v>5526</v>
      </c>
      <c r="E299" t="s">
        <v>20</v>
      </c>
      <c r="F299" t="s">
        <v>13</v>
      </c>
      <c r="G299">
        <v>3</v>
      </c>
      <c r="H299">
        <v>15.1</v>
      </c>
      <c r="I299">
        <v>14.4</v>
      </c>
      <c r="J299">
        <v>14.2</v>
      </c>
      <c r="K299">
        <v>14.6</v>
      </c>
      <c r="L299">
        <v>14.3</v>
      </c>
      <c r="M299">
        <v>14.3</v>
      </c>
      <c r="N299">
        <v>15.6</v>
      </c>
      <c r="O299">
        <v>15.3</v>
      </c>
      <c r="P299">
        <v>15.9</v>
      </c>
      <c r="Q299">
        <v>15.8</v>
      </c>
      <c r="R299">
        <v>15.8</v>
      </c>
      <c r="S299">
        <v>15.6</v>
      </c>
      <c r="T299">
        <v>14.2</v>
      </c>
      <c r="U299">
        <v>14.7</v>
      </c>
      <c r="V299" s="21"/>
      <c r="W299" s="21"/>
      <c r="X299" s="21"/>
      <c r="Y299" s="21"/>
      <c r="Z299" s="21"/>
      <c r="AA299" s="21"/>
      <c r="AB299" s="21"/>
      <c r="AC299">
        <f t="shared" si="13"/>
        <v>0.44439560439560455</v>
      </c>
    </row>
    <row r="300" spans="1:29" x14ac:dyDescent="0.25">
      <c r="A300">
        <v>9</v>
      </c>
      <c r="B300">
        <v>300</v>
      </c>
      <c r="C300" t="str">
        <f t="shared" si="11"/>
        <v>5529-9</v>
      </c>
      <c r="D300">
        <v>5529</v>
      </c>
      <c r="E300" t="s">
        <v>21</v>
      </c>
      <c r="F300" t="s">
        <v>22</v>
      </c>
      <c r="G300">
        <v>14.6</v>
      </c>
      <c r="H300">
        <v>16.3</v>
      </c>
      <c r="I300">
        <v>15.9</v>
      </c>
      <c r="J300">
        <v>16.3</v>
      </c>
      <c r="K300">
        <v>16.100000000000001</v>
      </c>
      <c r="L300">
        <v>15.8</v>
      </c>
      <c r="M300">
        <v>16</v>
      </c>
      <c r="N300">
        <v>16.399999999999999</v>
      </c>
      <c r="O300">
        <v>16.3</v>
      </c>
      <c r="P300">
        <v>16.3</v>
      </c>
      <c r="Q300">
        <v>17</v>
      </c>
      <c r="R300">
        <v>16.7</v>
      </c>
      <c r="S300">
        <v>16.600000000000001</v>
      </c>
      <c r="T300">
        <v>15.6</v>
      </c>
      <c r="U300">
        <v>14.8</v>
      </c>
      <c r="V300" s="21"/>
      <c r="W300" s="21"/>
      <c r="X300" s="21"/>
      <c r="Y300" s="21"/>
      <c r="Z300" s="21"/>
      <c r="AA300" s="21"/>
      <c r="AB300" s="21"/>
      <c r="AC300">
        <f t="shared" si="13"/>
        <v>0.28576923076923061</v>
      </c>
    </row>
    <row r="301" spans="1:29" x14ac:dyDescent="0.25">
      <c r="A301">
        <v>9</v>
      </c>
      <c r="B301">
        <v>301</v>
      </c>
      <c r="C301" t="str">
        <f t="shared" si="11"/>
        <v>5536-9</v>
      </c>
      <c r="D301">
        <v>5536</v>
      </c>
      <c r="E301" t="s">
        <v>23</v>
      </c>
      <c r="F301" t="s">
        <v>24</v>
      </c>
      <c r="G301">
        <v>12.54</v>
      </c>
      <c r="H301">
        <v>13</v>
      </c>
      <c r="I301">
        <v>12.5</v>
      </c>
      <c r="J301">
        <v>12.2</v>
      </c>
      <c r="K301">
        <v>12.9</v>
      </c>
      <c r="L301">
        <v>12.5</v>
      </c>
      <c r="M301">
        <v>12.6</v>
      </c>
      <c r="N301">
        <v>12.1</v>
      </c>
      <c r="O301">
        <v>13.9</v>
      </c>
      <c r="P301">
        <v>15.9</v>
      </c>
      <c r="Q301">
        <v>16.8</v>
      </c>
      <c r="R301">
        <v>17.3</v>
      </c>
      <c r="S301">
        <v>16.600000000000001</v>
      </c>
      <c r="T301">
        <v>14.5</v>
      </c>
      <c r="U301">
        <v>16</v>
      </c>
      <c r="V301" s="21"/>
      <c r="W301" s="21"/>
      <c r="X301" s="21"/>
      <c r="Y301" s="21"/>
      <c r="Z301" s="21"/>
      <c r="AA301" s="21"/>
      <c r="AB301" s="21"/>
      <c r="AC301">
        <f t="shared" si="13"/>
        <v>3.7169230769230897</v>
      </c>
    </row>
    <row r="302" spans="1:29" x14ac:dyDescent="0.25">
      <c r="A302">
        <v>9</v>
      </c>
      <c r="B302">
        <v>302</v>
      </c>
      <c r="C302" t="str">
        <f t="shared" si="11"/>
        <v>5615-9</v>
      </c>
      <c r="D302">
        <v>5615</v>
      </c>
      <c r="E302" t="s">
        <v>25</v>
      </c>
      <c r="F302" t="s">
        <v>26</v>
      </c>
      <c r="G302">
        <v>18.62</v>
      </c>
      <c r="H302">
        <v>12.6</v>
      </c>
      <c r="I302">
        <v>13.6</v>
      </c>
      <c r="J302">
        <v>13.8</v>
      </c>
      <c r="K302">
        <v>13.4</v>
      </c>
      <c r="L302">
        <v>12.9</v>
      </c>
      <c r="M302">
        <v>13</v>
      </c>
      <c r="N302">
        <v>13.1</v>
      </c>
      <c r="O302">
        <v>12.2</v>
      </c>
      <c r="P302">
        <v>13.4</v>
      </c>
      <c r="Q302">
        <v>13.7</v>
      </c>
      <c r="R302">
        <v>13.5</v>
      </c>
      <c r="S302">
        <v>12.5</v>
      </c>
      <c r="T302">
        <v>12.7</v>
      </c>
      <c r="U302">
        <v>12.9</v>
      </c>
      <c r="V302" s="21"/>
      <c r="W302" s="21"/>
      <c r="X302" s="21"/>
      <c r="Y302" s="21"/>
      <c r="Z302" s="21"/>
      <c r="AA302" s="21"/>
      <c r="AB302" s="21"/>
      <c r="AC302">
        <f t="shared" si="13"/>
        <v>0.23917582417582434</v>
      </c>
    </row>
    <row r="303" spans="1:29" x14ac:dyDescent="0.25">
      <c r="A303">
        <v>9</v>
      </c>
      <c r="B303">
        <v>303</v>
      </c>
      <c r="C303" t="str">
        <f t="shared" si="11"/>
        <v>8439-9</v>
      </c>
      <c r="D303">
        <v>8439</v>
      </c>
      <c r="E303" t="s">
        <v>29</v>
      </c>
      <c r="F303" t="s">
        <v>30</v>
      </c>
      <c r="G303">
        <v>28.02</v>
      </c>
      <c r="H303">
        <v>26.3</v>
      </c>
      <c r="I303">
        <v>25.6</v>
      </c>
      <c r="J303">
        <v>25.9</v>
      </c>
      <c r="K303">
        <v>26.8</v>
      </c>
      <c r="L303">
        <v>26.2</v>
      </c>
      <c r="M303">
        <v>27</v>
      </c>
      <c r="N303">
        <v>26.6</v>
      </c>
      <c r="O303">
        <v>25.9</v>
      </c>
      <c r="P303">
        <v>24.2</v>
      </c>
      <c r="Q303">
        <v>23.8</v>
      </c>
      <c r="R303">
        <v>23.7</v>
      </c>
      <c r="S303">
        <v>23.7</v>
      </c>
      <c r="T303">
        <v>23.4</v>
      </c>
      <c r="U303">
        <v>22.8</v>
      </c>
      <c r="V303" s="21"/>
      <c r="W303" s="21"/>
      <c r="X303" s="21"/>
      <c r="Y303" s="21"/>
      <c r="Z303" s="21"/>
      <c r="AA303" s="21"/>
      <c r="AB303" s="21"/>
      <c r="AC303">
        <f t="shared" si="13"/>
        <v>2.1163186813186821</v>
      </c>
    </row>
    <row r="304" spans="1:29" x14ac:dyDescent="0.25">
      <c r="A304">
        <v>9</v>
      </c>
      <c r="B304">
        <v>304</v>
      </c>
      <c r="C304" t="str">
        <f t="shared" si="11"/>
        <v>8644-9</v>
      </c>
      <c r="D304">
        <v>8644</v>
      </c>
      <c r="E304" t="s">
        <v>35</v>
      </c>
      <c r="F304" t="s">
        <v>36</v>
      </c>
      <c r="G304">
        <v>6.94</v>
      </c>
      <c r="H304">
        <v>13.1</v>
      </c>
      <c r="I304">
        <v>11.7</v>
      </c>
      <c r="J304">
        <v>11.6</v>
      </c>
      <c r="K304">
        <v>11.7</v>
      </c>
      <c r="L304">
        <v>11.6</v>
      </c>
      <c r="M304">
        <v>11.5</v>
      </c>
      <c r="N304">
        <v>11.8</v>
      </c>
      <c r="O304">
        <v>11.9</v>
      </c>
      <c r="P304">
        <v>11.6</v>
      </c>
      <c r="Q304">
        <v>11.9</v>
      </c>
      <c r="R304">
        <v>11.1</v>
      </c>
      <c r="S304">
        <v>11.3</v>
      </c>
      <c r="T304">
        <v>0.7</v>
      </c>
      <c r="U304">
        <v>10.8</v>
      </c>
      <c r="V304" s="21"/>
      <c r="W304" s="21"/>
      <c r="X304" s="21"/>
      <c r="Y304" s="21"/>
      <c r="Z304" s="21"/>
      <c r="AA304" s="21"/>
      <c r="AB304" s="21"/>
      <c r="AC304">
        <f t="shared" si="13"/>
        <v>8.8464285714285857</v>
      </c>
    </row>
    <row r="305" spans="1:29" x14ac:dyDescent="0.25">
      <c r="A305">
        <v>9</v>
      </c>
      <c r="B305">
        <v>305</v>
      </c>
      <c r="C305" t="str">
        <f t="shared" si="11"/>
        <v>8664-9</v>
      </c>
      <c r="D305">
        <v>8664</v>
      </c>
      <c r="E305" t="s">
        <v>37</v>
      </c>
      <c r="F305" t="s">
        <v>38</v>
      </c>
      <c r="G305">
        <v>9.36</v>
      </c>
      <c r="H305">
        <v>12.9</v>
      </c>
      <c r="I305">
        <v>13.1</v>
      </c>
      <c r="J305">
        <v>13.3</v>
      </c>
      <c r="K305">
        <v>12.8</v>
      </c>
      <c r="L305">
        <v>12.9</v>
      </c>
      <c r="M305">
        <v>13.1</v>
      </c>
      <c r="N305">
        <v>12.5</v>
      </c>
      <c r="O305">
        <v>12.3</v>
      </c>
      <c r="P305">
        <v>12.9</v>
      </c>
      <c r="Q305">
        <v>13.2</v>
      </c>
      <c r="R305">
        <v>12.9</v>
      </c>
      <c r="S305">
        <v>12.9</v>
      </c>
      <c r="T305">
        <v>12.9</v>
      </c>
      <c r="U305">
        <v>12.9</v>
      </c>
      <c r="V305" s="21"/>
      <c r="W305" s="21"/>
      <c r="X305" s="21"/>
      <c r="Y305" s="21"/>
      <c r="Z305" s="21"/>
      <c r="AA305" s="21"/>
      <c r="AB305" s="21"/>
      <c r="AC305">
        <f t="shared" si="13"/>
        <v>6.6153846153846063E-2</v>
      </c>
    </row>
    <row r="306" spans="1:29" x14ac:dyDescent="0.25">
      <c r="A306">
        <v>9</v>
      </c>
      <c r="B306">
        <v>306</v>
      </c>
      <c r="C306" t="str">
        <f t="shared" si="11"/>
        <v>9597-9</v>
      </c>
      <c r="D306">
        <v>9597</v>
      </c>
      <c r="E306" t="s">
        <v>39</v>
      </c>
      <c r="F306" t="s">
        <v>32</v>
      </c>
      <c r="G306">
        <v>20.36</v>
      </c>
      <c r="H306">
        <v>13.2</v>
      </c>
      <c r="I306">
        <v>13.6</v>
      </c>
      <c r="J306">
        <v>13.1</v>
      </c>
      <c r="K306">
        <v>13.8</v>
      </c>
      <c r="L306">
        <v>13.7</v>
      </c>
      <c r="M306">
        <v>13.2</v>
      </c>
      <c r="N306">
        <v>15.4</v>
      </c>
      <c r="O306">
        <v>12</v>
      </c>
      <c r="P306">
        <v>13.1</v>
      </c>
      <c r="Q306">
        <v>13.1</v>
      </c>
      <c r="R306">
        <v>12.6</v>
      </c>
      <c r="S306">
        <v>12.8</v>
      </c>
      <c r="T306">
        <v>12.5</v>
      </c>
      <c r="U306">
        <v>11.9</v>
      </c>
      <c r="V306" s="21"/>
      <c r="W306" s="21"/>
      <c r="X306" s="21"/>
      <c r="Y306" s="21"/>
      <c r="Z306" s="21"/>
      <c r="AA306" s="21"/>
      <c r="AB306" s="21"/>
      <c r="AC306">
        <f t="shared" si="13"/>
        <v>0.74879120879120886</v>
      </c>
    </row>
    <row r="307" spans="1:29" x14ac:dyDescent="0.25">
      <c r="A307">
        <v>9</v>
      </c>
      <c r="B307">
        <v>307</v>
      </c>
      <c r="C307" t="str">
        <f t="shared" si="11"/>
        <v>11237-9</v>
      </c>
      <c r="D307">
        <v>11237</v>
      </c>
      <c r="E307" t="s">
        <v>46</v>
      </c>
      <c r="F307" t="s">
        <v>47</v>
      </c>
      <c r="G307">
        <v>14.48</v>
      </c>
      <c r="H307">
        <v>19.600000000000001</v>
      </c>
      <c r="I307">
        <v>19.7</v>
      </c>
      <c r="J307">
        <v>19.899999999999999</v>
      </c>
      <c r="K307">
        <v>20</v>
      </c>
      <c r="L307">
        <v>19.899999999999999</v>
      </c>
      <c r="M307">
        <v>19.8</v>
      </c>
      <c r="N307">
        <v>20.100000000000001</v>
      </c>
      <c r="O307">
        <v>20.7</v>
      </c>
      <c r="P307">
        <v>20.5</v>
      </c>
      <c r="Q307">
        <v>20.7</v>
      </c>
      <c r="R307">
        <v>20.9</v>
      </c>
      <c r="S307">
        <v>22.1</v>
      </c>
      <c r="T307">
        <v>22.3</v>
      </c>
      <c r="U307">
        <v>20.5</v>
      </c>
      <c r="V307" s="21"/>
      <c r="W307" s="21"/>
      <c r="X307" s="21"/>
      <c r="Y307" s="21"/>
      <c r="Z307" s="21"/>
      <c r="AA307" s="21"/>
      <c r="AB307" s="21"/>
      <c r="AC307">
        <f t="shared" si="13"/>
        <v>0.70027472527472567</v>
      </c>
    </row>
    <row r="308" spans="1:29" x14ac:dyDescent="0.25">
      <c r="A308">
        <v>9</v>
      </c>
      <c r="B308">
        <v>308</v>
      </c>
      <c r="C308" t="str">
        <f t="shared" si="11"/>
        <v>11252-9</v>
      </c>
      <c r="D308">
        <v>11252</v>
      </c>
      <c r="E308" t="s">
        <v>48</v>
      </c>
      <c r="F308" t="s">
        <v>49</v>
      </c>
      <c r="G308">
        <v>10.220000000000001</v>
      </c>
      <c r="H308">
        <v>13.8</v>
      </c>
      <c r="I308">
        <v>14.2</v>
      </c>
      <c r="J308">
        <v>14.6</v>
      </c>
      <c r="K308">
        <v>14.4</v>
      </c>
      <c r="L308">
        <v>15.5</v>
      </c>
      <c r="M308">
        <v>15.3</v>
      </c>
      <c r="N308">
        <v>14.4</v>
      </c>
      <c r="O308">
        <v>14.9</v>
      </c>
      <c r="P308">
        <v>14.4</v>
      </c>
      <c r="Q308">
        <v>15</v>
      </c>
      <c r="R308">
        <v>14.5</v>
      </c>
      <c r="S308">
        <v>13.9</v>
      </c>
      <c r="T308">
        <v>12.8</v>
      </c>
      <c r="U308">
        <v>12.6</v>
      </c>
      <c r="V308" s="21"/>
      <c r="W308" s="21"/>
      <c r="X308" s="21"/>
      <c r="Y308" s="21"/>
      <c r="Z308" s="21"/>
      <c r="AA308" s="21"/>
      <c r="AB308" s="21"/>
      <c r="AC308">
        <f t="shared" si="13"/>
        <v>0.69302197802197796</v>
      </c>
    </row>
    <row r="309" spans="1:29" x14ac:dyDescent="0.25">
      <c r="A309">
        <v>9</v>
      </c>
      <c r="B309">
        <v>309</v>
      </c>
      <c r="C309" t="str">
        <f t="shared" si="11"/>
        <v>11291-9</v>
      </c>
      <c r="D309">
        <v>11291</v>
      </c>
      <c r="E309" t="s">
        <v>50</v>
      </c>
      <c r="F309" t="s">
        <v>51</v>
      </c>
      <c r="G309">
        <v>0</v>
      </c>
      <c r="H309">
        <v>4.5999999999999996</v>
      </c>
      <c r="I309">
        <v>5</v>
      </c>
      <c r="J309">
        <v>4.5999999999999996</v>
      </c>
      <c r="K309">
        <v>0.5</v>
      </c>
      <c r="L309">
        <v>0.4</v>
      </c>
      <c r="M309">
        <v>0.4</v>
      </c>
      <c r="N309">
        <v>0.4</v>
      </c>
      <c r="O309">
        <v>0.5</v>
      </c>
      <c r="P309">
        <v>0.4</v>
      </c>
      <c r="Q309">
        <v>0.3</v>
      </c>
      <c r="R309">
        <v>0.4</v>
      </c>
      <c r="S309">
        <v>0.3</v>
      </c>
      <c r="T309">
        <v>0.4</v>
      </c>
      <c r="U309">
        <v>0.4</v>
      </c>
      <c r="V309" s="21"/>
      <c r="W309" s="21"/>
      <c r="X309" s="21"/>
      <c r="Y309" s="21"/>
      <c r="Z309" s="21"/>
      <c r="AA309" s="21"/>
      <c r="AB309" s="21"/>
      <c r="AC309">
        <f t="shared" si="13"/>
        <v>3.4160439560439553</v>
      </c>
    </row>
    <row r="310" spans="1:29" x14ac:dyDescent="0.25">
      <c r="A310">
        <v>9</v>
      </c>
      <c r="B310">
        <v>310</v>
      </c>
      <c r="C310" t="str">
        <f t="shared" si="11"/>
        <v>12483-9</v>
      </c>
      <c r="D310">
        <v>12483</v>
      </c>
      <c r="E310" t="s">
        <v>53</v>
      </c>
      <c r="F310" t="s">
        <v>14</v>
      </c>
      <c r="G310">
        <v>11.2</v>
      </c>
      <c r="H310">
        <v>18.899999999999999</v>
      </c>
      <c r="I310">
        <v>19.100000000000001</v>
      </c>
      <c r="J310">
        <v>19.100000000000001</v>
      </c>
      <c r="K310">
        <v>19</v>
      </c>
      <c r="L310">
        <v>19.600000000000001</v>
      </c>
      <c r="M310">
        <v>19.600000000000001</v>
      </c>
      <c r="N310">
        <v>19.8</v>
      </c>
      <c r="O310">
        <v>18.5</v>
      </c>
      <c r="P310">
        <v>18.3</v>
      </c>
      <c r="Q310">
        <v>18.2</v>
      </c>
      <c r="R310">
        <v>17.8</v>
      </c>
      <c r="S310">
        <v>17.899999999999999</v>
      </c>
      <c r="T310">
        <v>19.100000000000001</v>
      </c>
      <c r="U310">
        <v>19.2</v>
      </c>
      <c r="V310" s="21"/>
      <c r="W310" s="21"/>
      <c r="X310" s="21"/>
      <c r="Y310" s="21"/>
      <c r="Z310" s="21"/>
      <c r="AA310" s="21"/>
      <c r="AB310" s="21"/>
      <c r="AC310">
        <f t="shared" si="13"/>
        <v>0.40093406593406655</v>
      </c>
    </row>
    <row r="311" spans="1:29" x14ac:dyDescent="0.25">
      <c r="A311">
        <v>9</v>
      </c>
      <c r="B311">
        <v>311</v>
      </c>
      <c r="C311" t="str">
        <f t="shared" si="11"/>
        <v>12473-9</v>
      </c>
      <c r="D311">
        <v>12473</v>
      </c>
      <c r="E311" t="s">
        <v>56</v>
      </c>
      <c r="F311" t="s">
        <v>33</v>
      </c>
      <c r="G311">
        <v>18.079999999999998</v>
      </c>
      <c r="H311">
        <v>14</v>
      </c>
      <c r="I311">
        <v>13.8</v>
      </c>
      <c r="J311">
        <v>13.7</v>
      </c>
      <c r="K311">
        <v>13.7</v>
      </c>
      <c r="L311">
        <v>14.1</v>
      </c>
      <c r="M311">
        <v>13.6</v>
      </c>
      <c r="N311">
        <v>13.6</v>
      </c>
      <c r="O311">
        <v>13.4</v>
      </c>
      <c r="P311">
        <v>12.3</v>
      </c>
      <c r="Q311">
        <v>12.5</v>
      </c>
      <c r="R311">
        <v>12.4</v>
      </c>
      <c r="S311">
        <v>12.8</v>
      </c>
      <c r="T311">
        <v>13.3</v>
      </c>
      <c r="U311">
        <v>14.1</v>
      </c>
      <c r="V311" s="21"/>
      <c r="W311" s="21"/>
      <c r="X311" s="21"/>
      <c r="Y311" s="21"/>
      <c r="Z311" s="21"/>
      <c r="AA311" s="21"/>
      <c r="AB311" s="21"/>
      <c r="AC311">
        <f t="shared" si="13"/>
        <v>0.39565934065934028</v>
      </c>
    </row>
    <row r="312" spans="1:29" x14ac:dyDescent="0.25">
      <c r="A312">
        <v>9</v>
      </c>
      <c r="B312">
        <v>312</v>
      </c>
      <c r="C312" t="str">
        <f t="shared" si="11"/>
        <v>10480-9</v>
      </c>
      <c r="D312">
        <v>10480</v>
      </c>
      <c r="E312" t="s">
        <v>42</v>
      </c>
      <c r="F312" t="s">
        <v>43</v>
      </c>
      <c r="G312">
        <v>0</v>
      </c>
      <c r="H312">
        <v>11.1</v>
      </c>
      <c r="I312">
        <v>10.5</v>
      </c>
      <c r="J312">
        <v>2.6</v>
      </c>
      <c r="K312">
        <v>0.7</v>
      </c>
      <c r="L312">
        <v>6</v>
      </c>
      <c r="M312">
        <v>0.6</v>
      </c>
      <c r="N312">
        <v>6.3</v>
      </c>
      <c r="O312">
        <v>6</v>
      </c>
      <c r="P312">
        <v>11.4</v>
      </c>
      <c r="Q312">
        <v>13.8</v>
      </c>
      <c r="R312">
        <v>13.1</v>
      </c>
      <c r="S312">
        <v>0</v>
      </c>
      <c r="T312">
        <v>0</v>
      </c>
      <c r="U312">
        <v>0</v>
      </c>
      <c r="V312" s="21"/>
      <c r="W312" s="21"/>
      <c r="X312" s="21"/>
      <c r="Y312" s="21"/>
      <c r="Z312" s="21"/>
      <c r="AA312" s="21"/>
      <c r="AB312" s="21"/>
      <c r="AC312">
        <f t="shared" si="13"/>
        <v>27.947087912087927</v>
      </c>
    </row>
    <row r="313" spans="1:29" x14ac:dyDescent="0.25">
      <c r="A313">
        <v>9</v>
      </c>
      <c r="B313">
        <v>313</v>
      </c>
      <c r="C313" t="str">
        <f t="shared" si="11"/>
        <v>13994-9</v>
      </c>
      <c r="D313">
        <v>13994</v>
      </c>
      <c r="E313" t="s">
        <v>63</v>
      </c>
      <c r="F313" t="s">
        <v>34</v>
      </c>
      <c r="G313">
        <v>21.74</v>
      </c>
      <c r="H313">
        <v>18.600000000000001</v>
      </c>
      <c r="I313">
        <v>18.5</v>
      </c>
      <c r="J313">
        <v>18.5</v>
      </c>
      <c r="K313">
        <v>18.899999999999999</v>
      </c>
      <c r="L313">
        <v>18.7</v>
      </c>
      <c r="M313">
        <v>19.8</v>
      </c>
      <c r="N313">
        <v>20.399999999999999</v>
      </c>
      <c r="O313">
        <v>21.2</v>
      </c>
      <c r="P313">
        <v>19.2</v>
      </c>
      <c r="Q313">
        <v>19.3</v>
      </c>
      <c r="R313">
        <v>18.399999999999999</v>
      </c>
      <c r="S313">
        <v>18.5</v>
      </c>
      <c r="T313">
        <v>18.8</v>
      </c>
      <c r="U313">
        <v>18.899999999999999</v>
      </c>
      <c r="V313" s="21"/>
      <c r="W313" s="21"/>
      <c r="X313" s="21"/>
      <c r="Y313" s="21"/>
      <c r="Z313" s="21"/>
      <c r="AA313" s="21"/>
      <c r="AB313" s="21"/>
      <c r="AC313">
        <f t="shared" si="13"/>
        <v>0.6756593406593403</v>
      </c>
    </row>
    <row r="314" spans="1:29" x14ac:dyDescent="0.25">
      <c r="A314">
        <v>9</v>
      </c>
      <c r="B314">
        <v>314</v>
      </c>
      <c r="C314" t="str">
        <f t="shared" si="11"/>
        <v>13966-9</v>
      </c>
      <c r="D314">
        <v>13966</v>
      </c>
      <c r="E314" t="s">
        <v>66</v>
      </c>
      <c r="F314" t="s">
        <v>62</v>
      </c>
      <c r="G314">
        <v>2.82</v>
      </c>
      <c r="H314">
        <v>9.8000000000000007</v>
      </c>
      <c r="I314">
        <v>10</v>
      </c>
      <c r="J314">
        <v>9.8000000000000007</v>
      </c>
      <c r="K314">
        <v>10.1</v>
      </c>
      <c r="L314">
        <v>10.1</v>
      </c>
      <c r="M314">
        <v>10.199999999999999</v>
      </c>
      <c r="N314">
        <v>10.3</v>
      </c>
      <c r="O314">
        <v>12</v>
      </c>
      <c r="P314">
        <v>11</v>
      </c>
      <c r="Q314">
        <v>11.4</v>
      </c>
      <c r="R314">
        <v>11.1</v>
      </c>
      <c r="S314">
        <v>11.4</v>
      </c>
      <c r="T314">
        <v>9.8000000000000007</v>
      </c>
      <c r="U314">
        <v>10.6</v>
      </c>
      <c r="V314" s="21"/>
      <c r="W314" s="21"/>
      <c r="X314" s="21"/>
      <c r="Y314" s="21"/>
      <c r="Z314" s="21"/>
      <c r="AA314" s="21"/>
      <c r="AB314" s="21"/>
      <c r="AC314">
        <f t="shared" si="13"/>
        <v>0.51032967032967025</v>
      </c>
    </row>
    <row r="315" spans="1:29" x14ac:dyDescent="0.25">
      <c r="A315">
        <v>9</v>
      </c>
      <c r="B315">
        <v>315</v>
      </c>
      <c r="C315" t="str">
        <f t="shared" si="11"/>
        <v>14012-9</v>
      </c>
      <c r="D315">
        <v>14012</v>
      </c>
      <c r="E315" t="s">
        <v>67</v>
      </c>
      <c r="F315" t="s">
        <v>40</v>
      </c>
      <c r="G315">
        <v>15.56</v>
      </c>
      <c r="H315">
        <v>14.1</v>
      </c>
      <c r="I315">
        <v>14.6</v>
      </c>
      <c r="J315">
        <v>14.2</v>
      </c>
      <c r="K315">
        <v>14.6</v>
      </c>
      <c r="L315">
        <v>14.6</v>
      </c>
      <c r="M315">
        <v>14.2</v>
      </c>
      <c r="N315">
        <v>14.1</v>
      </c>
      <c r="O315">
        <v>14</v>
      </c>
      <c r="P315">
        <v>15.4</v>
      </c>
      <c r="Q315">
        <v>15.7</v>
      </c>
      <c r="R315">
        <v>15.2</v>
      </c>
      <c r="S315">
        <v>14.3</v>
      </c>
      <c r="T315">
        <v>13.5</v>
      </c>
      <c r="U315">
        <v>13.5</v>
      </c>
      <c r="V315" s="21"/>
      <c r="W315" s="21"/>
      <c r="X315" s="21"/>
      <c r="Y315" s="21"/>
      <c r="Z315" s="21"/>
      <c r="AA315" s="21"/>
      <c r="AB315" s="21"/>
      <c r="AC315">
        <f t="shared" si="13"/>
        <v>0.42219780219780212</v>
      </c>
    </row>
    <row r="316" spans="1:29" x14ac:dyDescent="0.25">
      <c r="A316">
        <v>9</v>
      </c>
      <c r="B316">
        <v>316</v>
      </c>
      <c r="C316" t="str">
        <f t="shared" si="11"/>
        <v>8440-9</v>
      </c>
      <c r="D316">
        <v>8440</v>
      </c>
      <c r="E316" t="s">
        <v>31</v>
      </c>
      <c r="F316" t="s">
        <v>32</v>
      </c>
      <c r="G316">
        <v>-0.3</v>
      </c>
      <c r="H316">
        <v>0.1</v>
      </c>
      <c r="I316">
        <v>0.2</v>
      </c>
      <c r="J316">
        <v>0.2</v>
      </c>
      <c r="K316">
        <v>0</v>
      </c>
      <c r="L316">
        <v>0.1</v>
      </c>
      <c r="M316">
        <v>0.2</v>
      </c>
      <c r="N316">
        <v>0.1</v>
      </c>
      <c r="O316">
        <v>0.1</v>
      </c>
      <c r="P316">
        <v>0.1</v>
      </c>
      <c r="Q316">
        <v>0.2</v>
      </c>
      <c r="R316">
        <v>0.1</v>
      </c>
      <c r="S316">
        <v>0.2</v>
      </c>
      <c r="T316">
        <v>0.2</v>
      </c>
      <c r="U316">
        <v>0.1</v>
      </c>
      <c r="V316" s="21"/>
      <c r="W316" s="21"/>
      <c r="X316" s="21"/>
      <c r="Y316" s="21"/>
      <c r="Z316" s="21"/>
      <c r="AA316" s="21"/>
      <c r="AB316" s="21"/>
      <c r="AC316">
        <f t="shared" si="13"/>
        <v>4.0109890109890209E-3</v>
      </c>
    </row>
    <row r="317" spans="1:29" x14ac:dyDescent="0.25">
      <c r="A317">
        <v>9</v>
      </c>
      <c r="B317">
        <v>317</v>
      </c>
      <c r="C317" t="str">
        <f t="shared" si="11"/>
        <v>13458-9</v>
      </c>
      <c r="D317">
        <v>13458</v>
      </c>
      <c r="E317" t="s">
        <v>61</v>
      </c>
      <c r="F317" t="s">
        <v>43</v>
      </c>
      <c r="G317">
        <v>14.24</v>
      </c>
      <c r="H317">
        <v>0.1</v>
      </c>
      <c r="I317">
        <v>0.9</v>
      </c>
      <c r="J317">
        <v>9.1</v>
      </c>
      <c r="K317">
        <v>10.5</v>
      </c>
      <c r="L317">
        <v>6.1</v>
      </c>
      <c r="M317">
        <v>9.8000000000000007</v>
      </c>
      <c r="N317">
        <v>5.2</v>
      </c>
      <c r="O317">
        <v>4.7</v>
      </c>
      <c r="P317">
        <v>0.2</v>
      </c>
      <c r="Q317">
        <v>0.1</v>
      </c>
      <c r="R317">
        <v>0.3</v>
      </c>
      <c r="S317">
        <v>12.4</v>
      </c>
      <c r="T317">
        <v>11.6</v>
      </c>
      <c r="U317">
        <v>10.9</v>
      </c>
      <c r="V317" s="21"/>
      <c r="W317" s="21"/>
      <c r="X317" s="21"/>
      <c r="Y317" s="21"/>
      <c r="Z317" s="21"/>
      <c r="AA317" s="21"/>
      <c r="AB317" s="21"/>
      <c r="AC317">
        <f t="shared" si="13"/>
        <v>23.416538461538455</v>
      </c>
    </row>
    <row r="318" spans="1:29" x14ac:dyDescent="0.25">
      <c r="A318">
        <v>9</v>
      </c>
      <c r="B318">
        <v>318</v>
      </c>
      <c r="C318" t="str">
        <f t="shared" si="11"/>
        <v>13969-9</v>
      </c>
      <c r="D318">
        <v>13969</v>
      </c>
      <c r="E318" t="s">
        <v>64</v>
      </c>
      <c r="F318" t="s">
        <v>6</v>
      </c>
      <c r="G318">
        <v>0</v>
      </c>
      <c r="H318">
        <v>1.9</v>
      </c>
      <c r="I318">
        <v>11.9</v>
      </c>
      <c r="J318">
        <v>13.4</v>
      </c>
      <c r="K318">
        <v>14.2</v>
      </c>
      <c r="L318">
        <v>13.8</v>
      </c>
      <c r="M318">
        <v>13.9</v>
      </c>
      <c r="N318">
        <v>14.5</v>
      </c>
      <c r="O318">
        <v>13.1</v>
      </c>
      <c r="P318">
        <v>15.2</v>
      </c>
      <c r="Q318">
        <v>11.5</v>
      </c>
      <c r="R318">
        <v>11.3</v>
      </c>
      <c r="S318">
        <v>10.8</v>
      </c>
      <c r="T318">
        <v>10.5</v>
      </c>
      <c r="U318">
        <v>0</v>
      </c>
      <c r="V318" s="21"/>
      <c r="W318" s="21"/>
      <c r="X318" s="21"/>
      <c r="Y318" s="21"/>
      <c r="Z318" s="21"/>
      <c r="AA318" s="21"/>
      <c r="AB318" s="21"/>
      <c r="AC318">
        <f t="shared" si="13"/>
        <v>20.885714285714251</v>
      </c>
    </row>
    <row r="319" spans="1:29" x14ac:dyDescent="0.25">
      <c r="A319">
        <v>9</v>
      </c>
      <c r="B319">
        <v>319</v>
      </c>
      <c r="C319" t="str">
        <f t="shared" si="11"/>
        <v>13987-9</v>
      </c>
      <c r="D319">
        <v>13987</v>
      </c>
      <c r="E319" t="s">
        <v>65</v>
      </c>
      <c r="F319" t="s">
        <v>51</v>
      </c>
      <c r="G319">
        <v>13.2</v>
      </c>
      <c r="H319">
        <v>7.1</v>
      </c>
      <c r="I319">
        <v>7.1</v>
      </c>
      <c r="J319">
        <v>7</v>
      </c>
      <c r="K319">
        <v>10.5</v>
      </c>
      <c r="L319">
        <v>10.7</v>
      </c>
      <c r="M319">
        <v>10.8</v>
      </c>
      <c r="N319">
        <v>11</v>
      </c>
      <c r="O319">
        <v>10.5</v>
      </c>
      <c r="P319">
        <v>10.1</v>
      </c>
      <c r="Q319">
        <v>10.5</v>
      </c>
      <c r="R319">
        <v>10.7</v>
      </c>
      <c r="S319">
        <v>9.6999999999999993</v>
      </c>
      <c r="T319">
        <v>10.199999999999999</v>
      </c>
      <c r="U319">
        <v>11.3</v>
      </c>
      <c r="V319" s="21"/>
      <c r="W319" s="21"/>
      <c r="X319" s="21"/>
      <c r="Y319" s="21"/>
      <c r="Z319" s="21"/>
      <c r="AA319" s="21"/>
      <c r="AB319" s="21"/>
      <c r="AC319">
        <f t="shared" si="13"/>
        <v>2.3430769230768909</v>
      </c>
    </row>
    <row r="320" spans="1:29" x14ac:dyDescent="0.25">
      <c r="A320">
        <v>9</v>
      </c>
      <c r="B320">
        <v>320</v>
      </c>
      <c r="C320" t="str">
        <f t="shared" si="11"/>
        <v>10466-9</v>
      </c>
      <c r="D320">
        <v>10466</v>
      </c>
      <c r="E320" t="s">
        <v>41</v>
      </c>
      <c r="F320" t="s">
        <v>36</v>
      </c>
      <c r="G320">
        <v>0</v>
      </c>
      <c r="H320">
        <v>0.1</v>
      </c>
      <c r="I320">
        <v>0.1</v>
      </c>
      <c r="J320">
        <v>0.1</v>
      </c>
      <c r="K320">
        <v>0.2</v>
      </c>
      <c r="L320">
        <v>0.1</v>
      </c>
      <c r="M320">
        <v>0.1</v>
      </c>
      <c r="N320">
        <v>0</v>
      </c>
      <c r="O320">
        <v>0.1</v>
      </c>
      <c r="P320">
        <v>0.1</v>
      </c>
      <c r="Q320">
        <v>0.1</v>
      </c>
      <c r="R320">
        <v>0.1</v>
      </c>
      <c r="S320">
        <v>0.2</v>
      </c>
      <c r="T320">
        <v>9.4</v>
      </c>
      <c r="U320">
        <v>0</v>
      </c>
      <c r="V320" s="21"/>
      <c r="W320" s="21"/>
      <c r="X320" s="21"/>
      <c r="Y320" s="21"/>
      <c r="Z320" s="21"/>
      <c r="AA320" s="21"/>
      <c r="AB320" s="21"/>
      <c r="AC320">
        <f t="shared" si="13"/>
        <v>6.1809340659340677</v>
      </c>
    </row>
    <row r="321" spans="1:29" x14ac:dyDescent="0.25">
      <c r="A321">
        <v>9</v>
      </c>
      <c r="B321">
        <v>321</v>
      </c>
      <c r="C321" t="str">
        <f t="shared" si="11"/>
        <v>14874-9</v>
      </c>
      <c r="D321">
        <v>14874</v>
      </c>
      <c r="E321" t="s">
        <v>69</v>
      </c>
      <c r="F321" t="s">
        <v>44</v>
      </c>
      <c r="G321">
        <v>25.82</v>
      </c>
      <c r="H321">
        <v>13.2</v>
      </c>
      <c r="I321">
        <v>13.4</v>
      </c>
      <c r="J321">
        <v>13.4</v>
      </c>
      <c r="K321">
        <v>13.5</v>
      </c>
      <c r="L321">
        <v>13.6</v>
      </c>
      <c r="M321">
        <v>13.8</v>
      </c>
      <c r="N321">
        <v>11.6</v>
      </c>
      <c r="O321">
        <v>12.4</v>
      </c>
      <c r="P321">
        <v>13</v>
      </c>
      <c r="Q321">
        <v>13.4</v>
      </c>
      <c r="R321">
        <v>16.5</v>
      </c>
      <c r="S321">
        <v>12.8</v>
      </c>
      <c r="T321">
        <v>13.3</v>
      </c>
      <c r="U321">
        <v>14.9</v>
      </c>
      <c r="V321" s="21"/>
      <c r="W321" s="21"/>
      <c r="X321" s="21"/>
      <c r="Y321" s="21"/>
      <c r="Z321" s="21"/>
      <c r="AA321" s="21"/>
      <c r="AB321" s="21"/>
      <c r="AC321">
        <f t="shared" si="13"/>
        <v>1.2905494505494504</v>
      </c>
    </row>
    <row r="322" spans="1:29" x14ac:dyDescent="0.25">
      <c r="A322">
        <v>9</v>
      </c>
      <c r="B322">
        <v>322</v>
      </c>
      <c r="C322" t="str">
        <f t="shared" ref="C322:C385" si="14">D322&amp;"-"&amp;A322</f>
        <v>14875-9</v>
      </c>
      <c r="D322">
        <v>14875</v>
      </c>
      <c r="E322" t="s">
        <v>70</v>
      </c>
      <c r="F322" t="s">
        <v>17</v>
      </c>
      <c r="G322">
        <v>13.9</v>
      </c>
      <c r="H322">
        <v>17</v>
      </c>
      <c r="I322">
        <v>16</v>
      </c>
      <c r="J322">
        <v>17</v>
      </c>
      <c r="K322">
        <v>16.899999999999999</v>
      </c>
      <c r="L322">
        <v>16.2</v>
      </c>
      <c r="M322">
        <v>16.600000000000001</v>
      </c>
      <c r="N322">
        <v>19.8</v>
      </c>
      <c r="O322">
        <v>19.8</v>
      </c>
      <c r="P322">
        <v>24.4</v>
      </c>
      <c r="Q322">
        <v>24.4</v>
      </c>
      <c r="R322">
        <v>22.1</v>
      </c>
      <c r="S322">
        <v>25.2</v>
      </c>
      <c r="T322">
        <v>26.2</v>
      </c>
      <c r="U322">
        <v>23.5</v>
      </c>
      <c r="V322" s="21"/>
      <c r="W322" s="21"/>
      <c r="X322" s="21"/>
      <c r="Y322" s="21"/>
      <c r="Z322" s="21"/>
      <c r="AA322" s="21"/>
      <c r="AB322" s="21"/>
      <c r="AC322">
        <f t="shared" si="13"/>
        <v>14.514780219780103</v>
      </c>
    </row>
    <row r="323" spans="1:29" x14ac:dyDescent="0.25">
      <c r="A323">
        <v>9</v>
      </c>
      <c r="B323">
        <v>323</v>
      </c>
      <c r="C323" t="str">
        <f t="shared" si="14"/>
        <v>14876-9</v>
      </c>
      <c r="D323">
        <v>14876</v>
      </c>
      <c r="E323" t="s">
        <v>71</v>
      </c>
      <c r="F323" t="s">
        <v>45</v>
      </c>
      <c r="G323">
        <v>15.5</v>
      </c>
      <c r="H323">
        <v>0.8</v>
      </c>
      <c r="I323">
        <v>0.8</v>
      </c>
      <c r="J323">
        <v>3.2</v>
      </c>
      <c r="K323">
        <v>10.6</v>
      </c>
      <c r="L323">
        <v>9.6999999999999993</v>
      </c>
      <c r="M323">
        <v>9.1999999999999993</v>
      </c>
      <c r="N323">
        <v>8.1999999999999993</v>
      </c>
      <c r="O323">
        <v>9.6999999999999993</v>
      </c>
      <c r="P323">
        <v>8.6999999999999993</v>
      </c>
      <c r="Q323">
        <v>8.8000000000000007</v>
      </c>
      <c r="R323">
        <v>9.3000000000000007</v>
      </c>
      <c r="S323">
        <v>10.6</v>
      </c>
      <c r="T323">
        <v>10.1</v>
      </c>
      <c r="U323">
        <v>11.3</v>
      </c>
      <c r="V323" s="21"/>
      <c r="W323" s="21"/>
      <c r="X323" s="21"/>
      <c r="Y323" s="21"/>
      <c r="Z323" s="21"/>
      <c r="AA323" s="21"/>
      <c r="AB323" s="21"/>
      <c r="AC323">
        <f t="shared" si="13"/>
        <v>12.734505494505505</v>
      </c>
    </row>
    <row r="324" spans="1:29" x14ac:dyDescent="0.25">
      <c r="A324">
        <v>9</v>
      </c>
      <c r="B324">
        <v>324</v>
      </c>
      <c r="C324" t="str">
        <f t="shared" si="14"/>
        <v>14878-9</v>
      </c>
      <c r="D324">
        <v>14878</v>
      </c>
      <c r="E324" t="s">
        <v>72</v>
      </c>
      <c r="F324" t="s">
        <v>60</v>
      </c>
      <c r="G324">
        <v>4.1399999999999997</v>
      </c>
      <c r="H324">
        <v>9.3000000000000007</v>
      </c>
      <c r="I324">
        <v>9.1</v>
      </c>
      <c r="J324">
        <v>9.3000000000000007</v>
      </c>
      <c r="K324">
        <v>9.4</v>
      </c>
      <c r="L324">
        <v>9.5</v>
      </c>
      <c r="M324">
        <v>9.1</v>
      </c>
      <c r="N324">
        <v>7.6</v>
      </c>
      <c r="O324">
        <v>8.4</v>
      </c>
      <c r="P324">
        <v>7.7</v>
      </c>
      <c r="Q324">
        <v>10.199999999999999</v>
      </c>
      <c r="R324">
        <v>9.5</v>
      </c>
      <c r="S324">
        <v>10.6</v>
      </c>
      <c r="T324">
        <v>10.9</v>
      </c>
      <c r="U324">
        <v>10.7</v>
      </c>
      <c r="V324" s="21"/>
      <c r="W324" s="21"/>
      <c r="X324" s="21"/>
      <c r="Y324" s="21"/>
      <c r="Z324" s="21"/>
      <c r="AA324" s="21"/>
      <c r="AB324" s="21"/>
      <c r="AC324">
        <f t="shared" si="13"/>
        <v>1.0279670329670212</v>
      </c>
    </row>
    <row r="325" spans="1:29" x14ac:dyDescent="0.25">
      <c r="A325">
        <v>9</v>
      </c>
      <c r="B325">
        <v>325</v>
      </c>
      <c r="C325" t="str">
        <f t="shared" si="14"/>
        <v>14881-9</v>
      </c>
      <c r="D325">
        <v>14881</v>
      </c>
      <c r="E325" t="s">
        <v>73</v>
      </c>
      <c r="F325" t="s">
        <v>52</v>
      </c>
      <c r="G325">
        <v>21.62</v>
      </c>
      <c r="H325">
        <v>0.1</v>
      </c>
      <c r="I325">
        <v>0</v>
      </c>
      <c r="J325">
        <v>1.5</v>
      </c>
      <c r="K325">
        <v>1.7</v>
      </c>
      <c r="L325">
        <v>17.7</v>
      </c>
      <c r="M325">
        <v>17.2</v>
      </c>
      <c r="N325">
        <v>14.3</v>
      </c>
      <c r="O325">
        <v>15.2</v>
      </c>
      <c r="P325">
        <v>12.7</v>
      </c>
      <c r="Q325">
        <v>11</v>
      </c>
      <c r="R325">
        <v>10.4</v>
      </c>
      <c r="S325">
        <v>13</v>
      </c>
      <c r="T325">
        <v>11.1</v>
      </c>
      <c r="U325">
        <v>12.3</v>
      </c>
      <c r="V325" s="21"/>
      <c r="W325" s="21"/>
      <c r="X325" s="21"/>
      <c r="Y325" s="21"/>
      <c r="Z325" s="21"/>
      <c r="AA325" s="21"/>
      <c r="AB325" s="21"/>
      <c r="AC325">
        <f t="shared" si="13"/>
        <v>39.96373626373623</v>
      </c>
    </row>
    <row r="326" spans="1:29" x14ac:dyDescent="0.25">
      <c r="A326">
        <v>10</v>
      </c>
      <c r="B326">
        <v>326</v>
      </c>
      <c r="C326" t="str">
        <f t="shared" si="14"/>
        <v>1428-10</v>
      </c>
      <c r="D326">
        <v>1428</v>
      </c>
      <c r="E326" t="s">
        <v>3</v>
      </c>
      <c r="F326" t="s">
        <v>4</v>
      </c>
      <c r="G326">
        <v>14.44</v>
      </c>
      <c r="H326">
        <v>20.7</v>
      </c>
      <c r="I326">
        <v>20.8</v>
      </c>
      <c r="J326">
        <v>21.7</v>
      </c>
      <c r="K326">
        <v>21.2</v>
      </c>
      <c r="L326">
        <v>21.9</v>
      </c>
      <c r="M326">
        <v>21.5</v>
      </c>
      <c r="N326">
        <v>20.100000000000001</v>
      </c>
      <c r="O326">
        <v>17.2</v>
      </c>
      <c r="P326">
        <v>17.100000000000001</v>
      </c>
      <c r="Q326">
        <v>16.899999999999999</v>
      </c>
      <c r="R326">
        <v>17.100000000000001</v>
      </c>
      <c r="S326">
        <v>17.3</v>
      </c>
      <c r="T326">
        <v>17.399999999999999</v>
      </c>
      <c r="U326">
        <v>17.5</v>
      </c>
      <c r="V326">
        <v>16.600000000000001</v>
      </c>
      <c r="W326" s="21"/>
      <c r="X326" s="21"/>
      <c r="Y326" s="21"/>
      <c r="Z326" s="21"/>
      <c r="AA326" s="21"/>
      <c r="AB326" s="21"/>
      <c r="AC326">
        <f>VAR(H326:V326)</f>
        <v>4.4614285714286392</v>
      </c>
    </row>
    <row r="327" spans="1:29" x14ac:dyDescent="0.25">
      <c r="A327">
        <v>10</v>
      </c>
      <c r="B327">
        <v>327</v>
      </c>
      <c r="C327" t="str">
        <f t="shared" si="14"/>
        <v>1575-10</v>
      </c>
      <c r="D327">
        <v>1575</v>
      </c>
      <c r="E327" t="s">
        <v>5</v>
      </c>
      <c r="F327" t="s">
        <v>6</v>
      </c>
      <c r="G327">
        <v>-0.3</v>
      </c>
      <c r="H327">
        <v>9.6999999999999993</v>
      </c>
      <c r="I327">
        <v>2.9</v>
      </c>
      <c r="J327">
        <v>1.2</v>
      </c>
      <c r="K327">
        <v>0.4</v>
      </c>
      <c r="L327">
        <v>0.4</v>
      </c>
      <c r="M327">
        <v>0.3</v>
      </c>
      <c r="N327">
        <v>0.5</v>
      </c>
      <c r="O327">
        <v>0.3</v>
      </c>
      <c r="P327">
        <v>0.2</v>
      </c>
      <c r="Q327">
        <v>0.3</v>
      </c>
      <c r="R327">
        <v>0.3</v>
      </c>
      <c r="S327">
        <v>0.2</v>
      </c>
      <c r="T327">
        <v>0.9</v>
      </c>
      <c r="U327">
        <v>10.199999999999999</v>
      </c>
      <c r="V327">
        <v>1.3</v>
      </c>
      <c r="W327" s="21"/>
      <c r="X327" s="21"/>
      <c r="Y327" s="21"/>
      <c r="Z327" s="21"/>
      <c r="AA327" s="21"/>
      <c r="AB327" s="21"/>
      <c r="AC327">
        <f t="shared" ref="AC327:AC359" si="15">VAR(H327:V327)</f>
        <v>11.074000000000002</v>
      </c>
    </row>
    <row r="328" spans="1:29" x14ac:dyDescent="0.25">
      <c r="A328">
        <v>10</v>
      </c>
      <c r="B328">
        <v>328</v>
      </c>
      <c r="C328" t="str">
        <f t="shared" si="14"/>
        <v>2330-10</v>
      </c>
      <c r="D328">
        <v>2330</v>
      </c>
      <c r="E328" t="s">
        <v>7</v>
      </c>
      <c r="F328" t="s">
        <v>8</v>
      </c>
      <c r="G328">
        <v>17.38</v>
      </c>
      <c r="H328">
        <v>22.4</v>
      </c>
      <c r="I328">
        <v>21.2</v>
      </c>
      <c r="J328">
        <v>20.7</v>
      </c>
      <c r="K328">
        <v>21.5</v>
      </c>
      <c r="L328">
        <v>21</v>
      </c>
      <c r="M328">
        <v>21</v>
      </c>
      <c r="N328">
        <v>22.4</v>
      </c>
      <c r="O328">
        <v>20.8</v>
      </c>
      <c r="P328">
        <v>21.3</v>
      </c>
      <c r="Q328">
        <v>22.2</v>
      </c>
      <c r="R328">
        <v>22.4</v>
      </c>
      <c r="S328">
        <v>21.4</v>
      </c>
      <c r="T328">
        <v>21.7</v>
      </c>
      <c r="U328">
        <v>21.2</v>
      </c>
      <c r="V328">
        <v>20.100000000000001</v>
      </c>
      <c r="W328" s="21"/>
      <c r="X328" s="21"/>
      <c r="Y328" s="21"/>
      <c r="Z328" s="21"/>
      <c r="AA328" s="21"/>
      <c r="AB328" s="21"/>
      <c r="AC328">
        <f t="shared" si="15"/>
        <v>0.47742857142857048</v>
      </c>
    </row>
    <row r="329" spans="1:29" x14ac:dyDescent="0.25">
      <c r="A329">
        <v>10</v>
      </c>
      <c r="B329">
        <v>329</v>
      </c>
      <c r="C329" t="str">
        <f t="shared" si="14"/>
        <v>2549-10</v>
      </c>
      <c r="D329">
        <v>2549</v>
      </c>
      <c r="E329" t="s">
        <v>9</v>
      </c>
      <c r="F329" t="s">
        <v>10</v>
      </c>
      <c r="G329">
        <v>7.5</v>
      </c>
      <c r="H329">
        <v>19.8</v>
      </c>
      <c r="I329">
        <v>20.100000000000001</v>
      </c>
      <c r="J329">
        <v>20.399999999999999</v>
      </c>
      <c r="K329">
        <v>20.5</v>
      </c>
      <c r="L329">
        <v>20.399999999999999</v>
      </c>
      <c r="M329">
        <v>20</v>
      </c>
      <c r="N329">
        <v>19.899999999999999</v>
      </c>
      <c r="O329">
        <v>20.9</v>
      </c>
      <c r="P329">
        <v>20.100000000000001</v>
      </c>
      <c r="Q329">
        <v>19.600000000000001</v>
      </c>
      <c r="R329">
        <v>19.399999999999999</v>
      </c>
      <c r="S329">
        <v>19.600000000000001</v>
      </c>
      <c r="T329">
        <v>20.6</v>
      </c>
      <c r="U329">
        <v>20</v>
      </c>
      <c r="V329">
        <v>18.3</v>
      </c>
      <c r="W329" s="21"/>
      <c r="X329" s="21"/>
      <c r="Y329" s="21"/>
      <c r="Z329" s="21"/>
      <c r="AA329" s="21"/>
      <c r="AB329" s="21"/>
      <c r="AC329">
        <f t="shared" si="15"/>
        <v>0.38352380952380916</v>
      </c>
    </row>
    <row r="330" spans="1:29" x14ac:dyDescent="0.25">
      <c r="A330">
        <v>10</v>
      </c>
      <c r="B330">
        <v>330</v>
      </c>
      <c r="C330" t="str">
        <f t="shared" si="14"/>
        <v>2580-10</v>
      </c>
      <c r="D330">
        <v>2580</v>
      </c>
      <c r="E330" t="s">
        <v>11</v>
      </c>
      <c r="F330" t="s">
        <v>12</v>
      </c>
      <c r="G330">
        <v>21.82</v>
      </c>
      <c r="H330">
        <v>24.3</v>
      </c>
      <c r="I330">
        <v>22.6</v>
      </c>
      <c r="J330">
        <v>22.5</v>
      </c>
      <c r="K330">
        <v>22.5</v>
      </c>
      <c r="L330">
        <v>21.8</v>
      </c>
      <c r="M330">
        <v>22.9</v>
      </c>
      <c r="N330">
        <v>21.8</v>
      </c>
      <c r="O330">
        <v>22.2</v>
      </c>
      <c r="P330">
        <v>21.6</v>
      </c>
      <c r="Q330">
        <v>22.4</v>
      </c>
      <c r="R330">
        <v>22</v>
      </c>
      <c r="S330">
        <v>23</v>
      </c>
      <c r="T330">
        <v>21.6</v>
      </c>
      <c r="U330">
        <v>22.7</v>
      </c>
      <c r="V330">
        <v>22.1</v>
      </c>
      <c r="W330" s="21"/>
      <c r="X330" s="21"/>
      <c r="Y330" s="21"/>
      <c r="Z330" s="21"/>
      <c r="AA330" s="21"/>
      <c r="AB330" s="21"/>
      <c r="AC330">
        <f t="shared" si="15"/>
        <v>0.47571428571428548</v>
      </c>
    </row>
    <row r="331" spans="1:29" x14ac:dyDescent="0.25">
      <c r="A331">
        <v>10</v>
      </c>
      <c r="B331">
        <v>331</v>
      </c>
      <c r="C331" t="str">
        <f t="shared" si="14"/>
        <v>4459-10</v>
      </c>
      <c r="D331">
        <v>4459</v>
      </c>
      <c r="E331" t="s">
        <v>15</v>
      </c>
      <c r="F331" t="s">
        <v>16</v>
      </c>
      <c r="G331">
        <v>18.72</v>
      </c>
      <c r="H331">
        <v>7.5</v>
      </c>
      <c r="I331">
        <v>7.8</v>
      </c>
      <c r="J331">
        <v>8</v>
      </c>
      <c r="K331">
        <v>8.1</v>
      </c>
      <c r="L331">
        <v>7.8</v>
      </c>
      <c r="M331">
        <v>7.9</v>
      </c>
      <c r="N331">
        <v>8.1999999999999993</v>
      </c>
      <c r="O331">
        <v>9</v>
      </c>
      <c r="P331">
        <v>9.3000000000000007</v>
      </c>
      <c r="Q331">
        <v>10.4</v>
      </c>
      <c r="R331">
        <v>10</v>
      </c>
      <c r="S331">
        <v>10.3</v>
      </c>
      <c r="T331">
        <v>9.6</v>
      </c>
      <c r="U331">
        <v>8.8000000000000007</v>
      </c>
      <c r="V331">
        <v>10.7</v>
      </c>
      <c r="W331" s="21"/>
      <c r="X331" s="21"/>
      <c r="Y331" s="21"/>
      <c r="Z331" s="21"/>
      <c r="AA331" s="21"/>
      <c r="AB331" s="21"/>
      <c r="AC331">
        <f t="shared" si="15"/>
        <v>1.1892380952381245</v>
      </c>
    </row>
    <row r="332" spans="1:29" x14ac:dyDescent="0.25">
      <c r="A332">
        <v>10</v>
      </c>
      <c r="B332">
        <v>332</v>
      </c>
      <c r="C332" t="str">
        <f t="shared" si="14"/>
        <v>5209-10</v>
      </c>
      <c r="D332">
        <v>5209</v>
      </c>
      <c r="E332" t="s">
        <v>18</v>
      </c>
      <c r="F332" t="s">
        <v>19</v>
      </c>
      <c r="G332">
        <v>16.260000000000002</v>
      </c>
      <c r="H332">
        <v>16.2</v>
      </c>
      <c r="I332">
        <v>16.899999999999999</v>
      </c>
      <c r="J332">
        <v>17.600000000000001</v>
      </c>
      <c r="K332">
        <v>17.399999999999999</v>
      </c>
      <c r="L332">
        <v>17.100000000000001</v>
      </c>
      <c r="M332">
        <v>17.600000000000001</v>
      </c>
      <c r="N332">
        <v>16.899999999999999</v>
      </c>
      <c r="O332">
        <v>17.399999999999999</v>
      </c>
      <c r="P332">
        <v>16.2</v>
      </c>
      <c r="Q332">
        <v>16.2</v>
      </c>
      <c r="R332">
        <v>16.2</v>
      </c>
      <c r="S332">
        <v>16.3</v>
      </c>
      <c r="T332">
        <v>17.2</v>
      </c>
      <c r="U332">
        <v>17.100000000000001</v>
      </c>
      <c r="V332">
        <v>19.2</v>
      </c>
      <c r="W332" s="21"/>
      <c r="X332" s="21"/>
      <c r="Y332" s="21"/>
      <c r="Z332" s="21"/>
      <c r="AA332" s="21"/>
      <c r="AB332" s="21"/>
      <c r="AC332">
        <f t="shared" si="15"/>
        <v>0.64238095238095261</v>
      </c>
    </row>
    <row r="333" spans="1:29" x14ac:dyDescent="0.25">
      <c r="A333">
        <v>10</v>
      </c>
      <c r="B333">
        <v>333</v>
      </c>
      <c r="C333" t="str">
        <f t="shared" si="14"/>
        <v>5526-10</v>
      </c>
      <c r="D333">
        <v>5526</v>
      </c>
      <c r="E333" t="s">
        <v>20</v>
      </c>
      <c r="F333" t="s">
        <v>13</v>
      </c>
      <c r="G333">
        <v>2.7</v>
      </c>
      <c r="H333">
        <v>15.9</v>
      </c>
      <c r="I333">
        <v>15</v>
      </c>
      <c r="J333">
        <v>15</v>
      </c>
      <c r="K333">
        <v>14.8</v>
      </c>
      <c r="L333">
        <v>15.4</v>
      </c>
      <c r="M333">
        <v>15.3</v>
      </c>
      <c r="N333">
        <v>17.2</v>
      </c>
      <c r="O333">
        <v>17.399999999999999</v>
      </c>
      <c r="P333">
        <v>16.5</v>
      </c>
      <c r="Q333">
        <v>17</v>
      </c>
      <c r="R333">
        <v>17</v>
      </c>
      <c r="S333">
        <v>16.399999999999999</v>
      </c>
      <c r="T333">
        <v>16.5</v>
      </c>
      <c r="U333">
        <v>15.6</v>
      </c>
      <c r="V333">
        <v>15.1</v>
      </c>
      <c r="W333" s="21"/>
      <c r="X333" s="21"/>
      <c r="Y333" s="21"/>
      <c r="Z333" s="21"/>
      <c r="AA333" s="21"/>
      <c r="AB333" s="21"/>
      <c r="AC333">
        <f t="shared" si="15"/>
        <v>0.80923809523809465</v>
      </c>
    </row>
    <row r="334" spans="1:29" x14ac:dyDescent="0.25">
      <c r="A334">
        <v>10</v>
      </c>
      <c r="B334">
        <v>334</v>
      </c>
      <c r="C334" t="str">
        <f t="shared" si="14"/>
        <v>5529-10</v>
      </c>
      <c r="D334">
        <v>5529</v>
      </c>
      <c r="E334" t="s">
        <v>21</v>
      </c>
      <c r="F334" t="s">
        <v>22</v>
      </c>
      <c r="G334">
        <v>21.98</v>
      </c>
      <c r="H334">
        <v>17.7</v>
      </c>
      <c r="I334">
        <v>18</v>
      </c>
      <c r="J334">
        <v>18.7</v>
      </c>
      <c r="K334">
        <v>18.3</v>
      </c>
      <c r="L334">
        <v>17.8</v>
      </c>
      <c r="M334">
        <v>17.899999999999999</v>
      </c>
      <c r="N334">
        <v>17.5</v>
      </c>
      <c r="O334">
        <v>17.399999999999999</v>
      </c>
      <c r="P334">
        <v>16.5</v>
      </c>
      <c r="Q334">
        <v>15.8</v>
      </c>
      <c r="R334">
        <v>16.100000000000001</v>
      </c>
      <c r="S334">
        <v>15.7</v>
      </c>
      <c r="T334">
        <v>15.9</v>
      </c>
      <c r="U334">
        <v>14.9</v>
      </c>
      <c r="V334">
        <v>16.5</v>
      </c>
      <c r="W334" s="21"/>
      <c r="X334" s="21"/>
      <c r="Y334" s="21"/>
      <c r="Z334" s="21"/>
      <c r="AA334" s="21"/>
      <c r="AB334" s="21"/>
      <c r="AC334">
        <f t="shared" si="15"/>
        <v>1.284571428571428</v>
      </c>
    </row>
    <row r="335" spans="1:29" x14ac:dyDescent="0.25">
      <c r="A335">
        <v>10</v>
      </c>
      <c r="B335">
        <v>335</v>
      </c>
      <c r="C335" t="str">
        <f t="shared" si="14"/>
        <v>5536-10</v>
      </c>
      <c r="D335">
        <v>5536</v>
      </c>
      <c r="E335" t="s">
        <v>23</v>
      </c>
      <c r="F335" t="s">
        <v>24</v>
      </c>
      <c r="G335">
        <v>8.76</v>
      </c>
      <c r="H335">
        <v>13.5</v>
      </c>
      <c r="I335">
        <v>14.1</v>
      </c>
      <c r="J335">
        <v>14.3</v>
      </c>
      <c r="K335">
        <v>13.9</v>
      </c>
      <c r="L335">
        <v>14.2</v>
      </c>
      <c r="M335">
        <v>13.7</v>
      </c>
      <c r="N335">
        <v>14.7</v>
      </c>
      <c r="O335">
        <v>15.6</v>
      </c>
      <c r="P335">
        <v>17.100000000000001</v>
      </c>
      <c r="Q335">
        <v>17</v>
      </c>
      <c r="R335">
        <v>17.100000000000001</v>
      </c>
      <c r="S335">
        <v>16.600000000000001</v>
      </c>
      <c r="T335">
        <v>16.3</v>
      </c>
      <c r="U335">
        <v>16.899999999999999</v>
      </c>
      <c r="V335">
        <v>17.899999999999999</v>
      </c>
      <c r="W335" s="21"/>
      <c r="X335" s="21"/>
      <c r="Y335" s="21"/>
      <c r="Z335" s="21"/>
      <c r="AA335" s="21"/>
      <c r="AB335" s="21"/>
      <c r="AC335">
        <f t="shared" si="15"/>
        <v>2.3192380952380955</v>
      </c>
    </row>
    <row r="336" spans="1:29" x14ac:dyDescent="0.25">
      <c r="A336">
        <v>10</v>
      </c>
      <c r="B336">
        <v>336</v>
      </c>
      <c r="C336" t="str">
        <f t="shared" si="14"/>
        <v>5615-10</v>
      </c>
      <c r="D336">
        <v>5615</v>
      </c>
      <c r="E336" t="s">
        <v>25</v>
      </c>
      <c r="F336" t="s">
        <v>26</v>
      </c>
      <c r="G336">
        <v>3.6</v>
      </c>
      <c r="H336">
        <v>11.9</v>
      </c>
      <c r="I336">
        <v>12.2</v>
      </c>
      <c r="J336">
        <v>13</v>
      </c>
      <c r="K336">
        <v>12.4</v>
      </c>
      <c r="L336">
        <v>12.2</v>
      </c>
      <c r="M336">
        <v>12.5</v>
      </c>
      <c r="N336">
        <v>12.2</v>
      </c>
      <c r="O336">
        <v>10.6</v>
      </c>
      <c r="P336">
        <v>11.3</v>
      </c>
      <c r="Q336">
        <v>11</v>
      </c>
      <c r="R336">
        <v>9.6999999999999993</v>
      </c>
      <c r="S336">
        <v>9.4</v>
      </c>
      <c r="T336">
        <v>9.6999999999999993</v>
      </c>
      <c r="U336">
        <v>9.4</v>
      </c>
      <c r="V336">
        <v>9.3000000000000007</v>
      </c>
      <c r="W336" s="21"/>
      <c r="X336" s="21"/>
      <c r="Y336" s="21"/>
      <c r="Z336" s="21"/>
      <c r="AA336" s="21"/>
      <c r="AB336" s="21"/>
      <c r="AC336">
        <f t="shared" si="15"/>
        <v>1.7688571428571029</v>
      </c>
    </row>
    <row r="337" spans="1:29" x14ac:dyDescent="0.25">
      <c r="A337">
        <v>10</v>
      </c>
      <c r="B337">
        <v>337</v>
      </c>
      <c r="C337" t="str">
        <f t="shared" si="14"/>
        <v>8416-10</v>
      </c>
      <c r="D337">
        <v>8416</v>
      </c>
      <c r="E337" t="s">
        <v>27</v>
      </c>
      <c r="F337" t="s">
        <v>28</v>
      </c>
      <c r="G337">
        <v>7.38</v>
      </c>
      <c r="H337">
        <v>15.6</v>
      </c>
      <c r="I337">
        <v>13.1</v>
      </c>
      <c r="J337">
        <v>12.1</v>
      </c>
      <c r="K337">
        <v>12.4</v>
      </c>
      <c r="L337">
        <v>12.8</v>
      </c>
      <c r="M337">
        <v>13.1</v>
      </c>
      <c r="N337">
        <v>15.4</v>
      </c>
      <c r="O337">
        <v>14.7</v>
      </c>
      <c r="P337">
        <v>15</v>
      </c>
      <c r="Q337">
        <v>13.8</v>
      </c>
      <c r="R337">
        <v>13.6</v>
      </c>
      <c r="S337">
        <v>13.3</v>
      </c>
      <c r="T337">
        <v>14.5</v>
      </c>
      <c r="U337">
        <v>14.8</v>
      </c>
      <c r="V337">
        <v>15.2</v>
      </c>
      <c r="W337" s="21"/>
      <c r="X337" s="21"/>
      <c r="Y337" s="21"/>
      <c r="Z337" s="21"/>
      <c r="AA337" s="21"/>
      <c r="AB337" s="21"/>
      <c r="AC337">
        <f t="shared" si="15"/>
        <v>1.3025714285714287</v>
      </c>
    </row>
    <row r="338" spans="1:29" x14ac:dyDescent="0.25">
      <c r="A338">
        <v>10</v>
      </c>
      <c r="B338">
        <v>338</v>
      </c>
      <c r="C338" t="str">
        <f t="shared" si="14"/>
        <v>8644-10</v>
      </c>
      <c r="D338">
        <v>8644</v>
      </c>
      <c r="E338" t="s">
        <v>35</v>
      </c>
      <c r="F338" t="s">
        <v>36</v>
      </c>
      <c r="G338">
        <v>5.36</v>
      </c>
      <c r="H338">
        <v>10</v>
      </c>
      <c r="I338">
        <v>9.6</v>
      </c>
      <c r="J338">
        <v>9.1999999999999993</v>
      </c>
      <c r="K338">
        <v>9.1</v>
      </c>
      <c r="L338">
        <v>9.1</v>
      </c>
      <c r="M338">
        <v>9.3000000000000007</v>
      </c>
      <c r="N338">
        <v>9.1999999999999993</v>
      </c>
      <c r="O338">
        <v>9.3000000000000007</v>
      </c>
      <c r="P338">
        <v>9.6</v>
      </c>
      <c r="Q338">
        <v>9.6</v>
      </c>
      <c r="R338">
        <v>9</v>
      </c>
      <c r="S338">
        <v>8.5</v>
      </c>
      <c r="T338">
        <v>0.3</v>
      </c>
      <c r="U338">
        <v>0.9</v>
      </c>
      <c r="V338">
        <v>8.9</v>
      </c>
      <c r="W338" s="21"/>
      <c r="X338" s="21"/>
      <c r="Y338" s="21"/>
      <c r="Z338" s="21"/>
      <c r="AA338" s="21"/>
      <c r="AB338" s="21"/>
      <c r="AC338">
        <f t="shared" si="15"/>
        <v>9.4249523809523659</v>
      </c>
    </row>
    <row r="339" spans="1:29" x14ac:dyDescent="0.25">
      <c r="A339">
        <v>10</v>
      </c>
      <c r="B339">
        <v>339</v>
      </c>
      <c r="C339" t="str">
        <f t="shared" si="14"/>
        <v>8664-10</v>
      </c>
      <c r="D339">
        <v>8664</v>
      </c>
      <c r="E339" t="s">
        <v>37</v>
      </c>
      <c r="F339" t="s">
        <v>38</v>
      </c>
      <c r="G339">
        <v>18.68</v>
      </c>
      <c r="H339">
        <v>13.6</v>
      </c>
      <c r="I339">
        <v>13.7</v>
      </c>
      <c r="J339">
        <v>14</v>
      </c>
      <c r="K339">
        <v>14.6</v>
      </c>
      <c r="L339">
        <v>14</v>
      </c>
      <c r="M339">
        <v>13.9</v>
      </c>
      <c r="N339">
        <v>14.1</v>
      </c>
      <c r="O339">
        <v>13.4</v>
      </c>
      <c r="P339">
        <v>15.1</v>
      </c>
      <c r="Q339">
        <v>15.1</v>
      </c>
      <c r="R339">
        <v>15.2</v>
      </c>
      <c r="S339">
        <v>14.5</v>
      </c>
      <c r="T339">
        <v>15</v>
      </c>
      <c r="U339">
        <v>14.8</v>
      </c>
      <c r="V339">
        <v>13.6</v>
      </c>
      <c r="W339" s="21"/>
      <c r="X339" s="21"/>
      <c r="Y339" s="21"/>
      <c r="Z339" s="21"/>
      <c r="AA339" s="21"/>
      <c r="AB339" s="21"/>
      <c r="AC339">
        <f t="shared" si="15"/>
        <v>0.392095238095238</v>
      </c>
    </row>
    <row r="340" spans="1:29" x14ac:dyDescent="0.25">
      <c r="A340">
        <v>10</v>
      </c>
      <c r="B340">
        <v>340</v>
      </c>
      <c r="C340" t="str">
        <f t="shared" si="14"/>
        <v>9597-10</v>
      </c>
      <c r="D340">
        <v>9597</v>
      </c>
      <c r="E340" t="s">
        <v>39</v>
      </c>
      <c r="F340" t="s">
        <v>32</v>
      </c>
      <c r="G340">
        <v>1.3</v>
      </c>
      <c r="H340">
        <v>12.8</v>
      </c>
      <c r="I340">
        <v>13.1</v>
      </c>
      <c r="J340">
        <v>13.4</v>
      </c>
      <c r="K340">
        <v>13</v>
      </c>
      <c r="L340">
        <v>12.9</v>
      </c>
      <c r="M340">
        <v>13.3</v>
      </c>
      <c r="N340">
        <v>13.1</v>
      </c>
      <c r="O340">
        <v>11.9</v>
      </c>
      <c r="P340">
        <v>12.6</v>
      </c>
      <c r="Q340">
        <v>12.6</v>
      </c>
      <c r="R340">
        <v>11.9</v>
      </c>
      <c r="S340">
        <v>12.5</v>
      </c>
      <c r="T340">
        <v>12.4</v>
      </c>
      <c r="U340">
        <v>11.5</v>
      </c>
      <c r="V340">
        <v>11.8</v>
      </c>
      <c r="W340" s="21"/>
      <c r="X340" s="21"/>
      <c r="Y340" s="21"/>
      <c r="Z340" s="21"/>
      <c r="AA340" s="21"/>
      <c r="AB340" s="21"/>
      <c r="AC340">
        <f t="shared" si="15"/>
        <v>0.34266666666666662</v>
      </c>
    </row>
    <row r="341" spans="1:29" x14ac:dyDescent="0.25">
      <c r="A341">
        <v>10</v>
      </c>
      <c r="B341">
        <v>341</v>
      </c>
      <c r="C341" t="str">
        <f t="shared" si="14"/>
        <v>11237-10</v>
      </c>
      <c r="D341">
        <v>11237</v>
      </c>
      <c r="E341" t="s">
        <v>46</v>
      </c>
      <c r="F341" t="s">
        <v>47</v>
      </c>
      <c r="G341">
        <v>26.64</v>
      </c>
      <c r="H341">
        <v>20.399999999999999</v>
      </c>
      <c r="I341">
        <v>20.9</v>
      </c>
      <c r="J341">
        <v>20.9</v>
      </c>
      <c r="K341">
        <v>20.5</v>
      </c>
      <c r="L341">
        <v>20.9</v>
      </c>
      <c r="M341">
        <v>20.8</v>
      </c>
      <c r="N341">
        <v>20.5</v>
      </c>
      <c r="O341">
        <v>20.7</v>
      </c>
      <c r="P341">
        <v>21.5</v>
      </c>
      <c r="Q341">
        <v>21.4</v>
      </c>
      <c r="R341">
        <v>20.8</v>
      </c>
      <c r="S341">
        <v>21.2</v>
      </c>
      <c r="T341">
        <v>20.5</v>
      </c>
      <c r="U341">
        <v>22.1</v>
      </c>
      <c r="V341">
        <v>21</v>
      </c>
      <c r="W341" s="21"/>
      <c r="X341" s="21"/>
      <c r="Y341" s="21"/>
      <c r="Z341" s="21"/>
      <c r="AA341" s="21"/>
      <c r="AB341" s="21"/>
      <c r="AC341">
        <f t="shared" si="15"/>
        <v>0.20828571428571455</v>
      </c>
    </row>
    <row r="342" spans="1:29" x14ac:dyDescent="0.25">
      <c r="A342">
        <v>10</v>
      </c>
      <c r="B342">
        <v>342</v>
      </c>
      <c r="C342" t="str">
        <f t="shared" si="14"/>
        <v>11252-10</v>
      </c>
      <c r="D342">
        <v>11252</v>
      </c>
      <c r="E342" t="s">
        <v>48</v>
      </c>
      <c r="F342" t="s">
        <v>49</v>
      </c>
      <c r="G342">
        <v>29.74</v>
      </c>
      <c r="H342">
        <v>13.9</v>
      </c>
      <c r="I342">
        <v>14.3</v>
      </c>
      <c r="J342">
        <v>14</v>
      </c>
      <c r="K342">
        <v>13.9</v>
      </c>
      <c r="L342">
        <v>15.1</v>
      </c>
      <c r="M342">
        <v>15.1</v>
      </c>
      <c r="N342">
        <v>16.7</v>
      </c>
      <c r="O342">
        <v>15.5</v>
      </c>
      <c r="P342">
        <v>16.399999999999999</v>
      </c>
      <c r="Q342">
        <v>17.5</v>
      </c>
      <c r="R342">
        <v>17.2</v>
      </c>
      <c r="S342">
        <v>16.7</v>
      </c>
      <c r="T342">
        <v>13</v>
      </c>
      <c r="U342">
        <v>13</v>
      </c>
      <c r="V342">
        <v>13.9</v>
      </c>
      <c r="W342" s="21"/>
      <c r="X342" s="21"/>
      <c r="Y342" s="21"/>
      <c r="Z342" s="21"/>
      <c r="AA342" s="21"/>
      <c r="AB342" s="21"/>
      <c r="AC342">
        <f t="shared" si="15"/>
        <v>2.2945714285714272</v>
      </c>
    </row>
    <row r="343" spans="1:29" x14ac:dyDescent="0.25">
      <c r="A343">
        <v>10</v>
      </c>
      <c r="B343">
        <v>343</v>
      </c>
      <c r="C343" t="str">
        <f t="shared" si="14"/>
        <v>11291-10</v>
      </c>
      <c r="D343">
        <v>11291</v>
      </c>
      <c r="E343" t="s">
        <v>50</v>
      </c>
      <c r="F343" t="s">
        <v>51</v>
      </c>
      <c r="G343">
        <v>6.84</v>
      </c>
      <c r="H343">
        <v>4.2</v>
      </c>
      <c r="I343">
        <v>4.3</v>
      </c>
      <c r="J343">
        <v>4</v>
      </c>
      <c r="K343">
        <v>0.4</v>
      </c>
      <c r="L343">
        <v>0.5</v>
      </c>
      <c r="M343">
        <v>0.4</v>
      </c>
      <c r="N343">
        <v>0.3</v>
      </c>
      <c r="O343">
        <v>0.4</v>
      </c>
      <c r="P343">
        <v>0.2</v>
      </c>
      <c r="Q343">
        <v>0.2</v>
      </c>
      <c r="R343">
        <v>0.2</v>
      </c>
      <c r="S343">
        <v>0.3</v>
      </c>
      <c r="T343">
        <v>0.4</v>
      </c>
      <c r="U343">
        <v>0.2</v>
      </c>
      <c r="V343">
        <v>0.4</v>
      </c>
      <c r="W343" s="21"/>
      <c r="X343" s="21"/>
      <c r="Y343" s="21"/>
      <c r="Z343" s="21"/>
      <c r="AA343" s="21"/>
      <c r="AB343" s="21"/>
      <c r="AC343">
        <f t="shared" si="15"/>
        <v>2.5420952380952366</v>
      </c>
    </row>
    <row r="344" spans="1:29" x14ac:dyDescent="0.25">
      <c r="A344">
        <v>10</v>
      </c>
      <c r="B344">
        <v>344</v>
      </c>
      <c r="C344" t="str">
        <f t="shared" si="14"/>
        <v>12483-10</v>
      </c>
      <c r="D344">
        <v>12483</v>
      </c>
      <c r="E344" t="s">
        <v>53</v>
      </c>
      <c r="F344" t="s">
        <v>14</v>
      </c>
      <c r="G344">
        <v>26.46</v>
      </c>
      <c r="H344">
        <v>21.7</v>
      </c>
      <c r="I344">
        <v>21.8</v>
      </c>
      <c r="J344">
        <v>22.6</v>
      </c>
      <c r="K344">
        <v>21.8</v>
      </c>
      <c r="L344">
        <v>22.3</v>
      </c>
      <c r="M344">
        <v>22.6</v>
      </c>
      <c r="N344">
        <v>22.1</v>
      </c>
      <c r="O344">
        <v>21.2</v>
      </c>
      <c r="P344">
        <v>21.7</v>
      </c>
      <c r="Q344">
        <v>21.3</v>
      </c>
      <c r="R344">
        <v>21.6</v>
      </c>
      <c r="S344">
        <v>20.399999999999999</v>
      </c>
      <c r="T344">
        <v>20.5</v>
      </c>
      <c r="U344">
        <v>21.7</v>
      </c>
      <c r="V344">
        <v>20.3</v>
      </c>
      <c r="W344" s="21"/>
      <c r="X344" s="21"/>
      <c r="Y344" s="21"/>
      <c r="Z344" s="21"/>
      <c r="AA344" s="21"/>
      <c r="AB344" s="21"/>
      <c r="AC344">
        <f t="shared" si="15"/>
        <v>0.5306666666666674</v>
      </c>
    </row>
    <row r="345" spans="1:29" x14ac:dyDescent="0.25">
      <c r="A345">
        <v>10</v>
      </c>
      <c r="B345">
        <v>345</v>
      </c>
      <c r="C345" t="str">
        <f t="shared" si="14"/>
        <v>12482-10</v>
      </c>
      <c r="D345">
        <v>12482</v>
      </c>
      <c r="E345" t="s">
        <v>54</v>
      </c>
      <c r="F345" t="s">
        <v>55</v>
      </c>
      <c r="G345">
        <v>0.96</v>
      </c>
      <c r="H345">
        <v>12.5</v>
      </c>
      <c r="I345">
        <v>10.6</v>
      </c>
      <c r="J345">
        <v>11.1</v>
      </c>
      <c r="K345">
        <v>10.6</v>
      </c>
      <c r="L345">
        <v>10.7</v>
      </c>
      <c r="M345">
        <v>10.9</v>
      </c>
      <c r="N345">
        <v>11</v>
      </c>
      <c r="O345">
        <v>11.3</v>
      </c>
      <c r="P345">
        <v>10.7</v>
      </c>
      <c r="Q345">
        <v>9.1999999999999993</v>
      </c>
      <c r="R345">
        <v>9.1999999999999993</v>
      </c>
      <c r="S345">
        <v>8.9</v>
      </c>
      <c r="T345">
        <v>9.1</v>
      </c>
      <c r="U345">
        <v>9.3000000000000007</v>
      </c>
      <c r="V345">
        <v>9.5</v>
      </c>
      <c r="W345" s="21"/>
      <c r="X345" s="21"/>
      <c r="Y345" s="21"/>
      <c r="Z345" s="21"/>
      <c r="AA345" s="21"/>
      <c r="AB345" s="21"/>
      <c r="AC345">
        <f t="shared" si="15"/>
        <v>1.0920952380952385</v>
      </c>
    </row>
    <row r="346" spans="1:29" x14ac:dyDescent="0.25">
      <c r="A346">
        <v>10</v>
      </c>
      <c r="B346">
        <v>346</v>
      </c>
      <c r="C346" t="str">
        <f t="shared" si="14"/>
        <v>12473-10</v>
      </c>
      <c r="D346">
        <v>12473</v>
      </c>
      <c r="E346" t="s">
        <v>56</v>
      </c>
      <c r="F346" t="s">
        <v>33</v>
      </c>
      <c r="G346">
        <v>16.8</v>
      </c>
      <c r="H346">
        <v>17.3</v>
      </c>
      <c r="I346">
        <v>17.100000000000001</v>
      </c>
      <c r="J346">
        <v>16.899999999999999</v>
      </c>
      <c r="K346">
        <v>17.3</v>
      </c>
      <c r="L346">
        <v>16.2</v>
      </c>
      <c r="M346">
        <v>16.8</v>
      </c>
      <c r="N346">
        <v>16.7</v>
      </c>
      <c r="O346">
        <v>16.8</v>
      </c>
      <c r="P346">
        <v>15.3</v>
      </c>
      <c r="Q346">
        <v>14.7</v>
      </c>
      <c r="R346">
        <v>15.1</v>
      </c>
      <c r="S346">
        <v>14.6</v>
      </c>
      <c r="T346">
        <v>15.5</v>
      </c>
      <c r="U346">
        <v>15.8</v>
      </c>
      <c r="V346">
        <v>15.5</v>
      </c>
      <c r="W346" s="21"/>
      <c r="X346" s="21"/>
      <c r="Y346" s="21"/>
      <c r="Z346" s="21"/>
      <c r="AA346" s="21"/>
      <c r="AB346" s="21"/>
      <c r="AC346">
        <f t="shared" si="15"/>
        <v>0.89495238095238161</v>
      </c>
    </row>
    <row r="347" spans="1:29" x14ac:dyDescent="0.25">
      <c r="A347">
        <v>10</v>
      </c>
      <c r="B347">
        <v>347</v>
      </c>
      <c r="C347" t="str">
        <f t="shared" si="14"/>
        <v>13197-10</v>
      </c>
      <c r="D347">
        <v>13197</v>
      </c>
      <c r="E347" t="s">
        <v>57</v>
      </c>
      <c r="F347" t="s">
        <v>58</v>
      </c>
      <c r="G347">
        <v>19</v>
      </c>
      <c r="H347">
        <v>10.1</v>
      </c>
      <c r="I347">
        <v>10.6</v>
      </c>
      <c r="J347">
        <v>10.3</v>
      </c>
      <c r="K347">
        <v>10</v>
      </c>
      <c r="L347">
        <v>9.9</v>
      </c>
      <c r="M347">
        <v>10</v>
      </c>
      <c r="N347">
        <v>10.5</v>
      </c>
      <c r="O347">
        <v>11</v>
      </c>
      <c r="P347">
        <v>10.7</v>
      </c>
      <c r="Q347">
        <v>10.3</v>
      </c>
      <c r="R347">
        <v>9.3000000000000007</v>
      </c>
      <c r="S347">
        <v>10.8</v>
      </c>
      <c r="T347">
        <v>10.3</v>
      </c>
      <c r="U347">
        <v>9.8000000000000007</v>
      </c>
      <c r="V347">
        <v>10</v>
      </c>
      <c r="W347" s="21"/>
      <c r="X347" s="21"/>
      <c r="Y347" s="21"/>
      <c r="Z347" s="21"/>
      <c r="AA347" s="21"/>
      <c r="AB347" s="21"/>
      <c r="AC347">
        <f t="shared" si="15"/>
        <v>0.19257142857142842</v>
      </c>
    </row>
    <row r="348" spans="1:29" x14ac:dyDescent="0.25">
      <c r="A348">
        <v>10</v>
      </c>
      <c r="B348">
        <v>348</v>
      </c>
      <c r="C348" t="str">
        <f t="shared" si="14"/>
        <v>13200-10</v>
      </c>
      <c r="D348">
        <v>13200</v>
      </c>
      <c r="E348" t="s">
        <v>59</v>
      </c>
      <c r="F348" t="s">
        <v>55</v>
      </c>
      <c r="G348">
        <v>1.72</v>
      </c>
      <c r="H348">
        <v>3.3</v>
      </c>
      <c r="I348">
        <v>3</v>
      </c>
      <c r="J348">
        <v>3.2</v>
      </c>
      <c r="K348">
        <v>3.1</v>
      </c>
      <c r="L348">
        <v>3.3</v>
      </c>
      <c r="M348">
        <v>3</v>
      </c>
      <c r="N348">
        <v>3.4</v>
      </c>
      <c r="O348">
        <v>2.2999999999999998</v>
      </c>
      <c r="P348">
        <v>2.1</v>
      </c>
      <c r="Q348">
        <v>2</v>
      </c>
      <c r="R348">
        <v>2.8</v>
      </c>
      <c r="S348">
        <v>3.1</v>
      </c>
      <c r="T348">
        <v>3.5</v>
      </c>
      <c r="U348">
        <v>3.1</v>
      </c>
      <c r="V348">
        <v>3.3</v>
      </c>
      <c r="W348" s="21"/>
      <c r="X348" s="21"/>
      <c r="Y348" s="21"/>
      <c r="Z348" s="21"/>
      <c r="AA348" s="21"/>
      <c r="AB348" s="21"/>
      <c r="AC348">
        <f t="shared" si="15"/>
        <v>0.21952380952380679</v>
      </c>
    </row>
    <row r="349" spans="1:29" x14ac:dyDescent="0.25">
      <c r="A349">
        <v>10</v>
      </c>
      <c r="B349">
        <v>349</v>
      </c>
      <c r="C349" t="str">
        <f t="shared" si="14"/>
        <v>13994-10</v>
      </c>
      <c r="D349">
        <v>13994</v>
      </c>
      <c r="E349" t="s">
        <v>63</v>
      </c>
      <c r="F349" t="s">
        <v>34</v>
      </c>
      <c r="G349">
        <v>16.34</v>
      </c>
      <c r="H349">
        <v>22.8</v>
      </c>
      <c r="I349">
        <v>22.2</v>
      </c>
      <c r="J349">
        <v>22.6</v>
      </c>
      <c r="K349">
        <v>22.7</v>
      </c>
      <c r="L349">
        <v>21.7</v>
      </c>
      <c r="M349">
        <v>23.2</v>
      </c>
      <c r="N349">
        <v>21.7</v>
      </c>
      <c r="O349">
        <v>22.7</v>
      </c>
      <c r="P349">
        <v>21.5</v>
      </c>
      <c r="Q349">
        <v>22.2</v>
      </c>
      <c r="R349">
        <v>20.7</v>
      </c>
      <c r="S349">
        <v>19.5</v>
      </c>
      <c r="T349">
        <v>20.9</v>
      </c>
      <c r="U349">
        <v>21</v>
      </c>
      <c r="V349">
        <v>21.4</v>
      </c>
      <c r="W349" s="21"/>
      <c r="X349" s="21"/>
      <c r="Y349" s="21"/>
      <c r="Z349" s="21"/>
      <c r="AA349" s="21"/>
      <c r="AB349" s="21"/>
      <c r="AC349">
        <f t="shared" si="15"/>
        <v>0.9826666666666668</v>
      </c>
    </row>
    <row r="350" spans="1:29" x14ac:dyDescent="0.25">
      <c r="A350">
        <v>10</v>
      </c>
      <c r="B350">
        <v>350</v>
      </c>
      <c r="C350" t="str">
        <f t="shared" si="14"/>
        <v>13966-10</v>
      </c>
      <c r="D350">
        <v>13966</v>
      </c>
      <c r="E350" t="s">
        <v>66</v>
      </c>
      <c r="F350" t="s">
        <v>62</v>
      </c>
      <c r="G350">
        <v>16.84</v>
      </c>
      <c r="H350">
        <v>12.9</v>
      </c>
      <c r="I350">
        <v>12.5</v>
      </c>
      <c r="J350">
        <v>12.6</v>
      </c>
      <c r="K350">
        <v>12.8</v>
      </c>
      <c r="L350">
        <v>12.9</v>
      </c>
      <c r="M350">
        <v>12.7</v>
      </c>
      <c r="N350">
        <v>12.5</v>
      </c>
      <c r="O350">
        <v>14.1</v>
      </c>
      <c r="P350">
        <v>15.1</v>
      </c>
      <c r="Q350">
        <v>17.3</v>
      </c>
      <c r="R350">
        <v>18.2</v>
      </c>
      <c r="S350">
        <v>17.3</v>
      </c>
      <c r="T350">
        <v>13.9</v>
      </c>
      <c r="U350">
        <v>14.4</v>
      </c>
      <c r="V350">
        <v>13</v>
      </c>
      <c r="W350" s="21"/>
      <c r="X350" s="21"/>
      <c r="Y350" s="21"/>
      <c r="Z350" s="21"/>
      <c r="AA350" s="21"/>
      <c r="AB350" s="21"/>
      <c r="AC350">
        <f t="shared" si="15"/>
        <v>3.8212380952381215</v>
      </c>
    </row>
    <row r="351" spans="1:29" x14ac:dyDescent="0.25">
      <c r="A351">
        <v>10</v>
      </c>
      <c r="B351">
        <v>351</v>
      </c>
      <c r="C351" t="str">
        <f t="shared" si="14"/>
        <v>14012-10</v>
      </c>
      <c r="D351">
        <v>14012</v>
      </c>
      <c r="E351" t="s">
        <v>67</v>
      </c>
      <c r="F351" t="s">
        <v>40</v>
      </c>
      <c r="G351">
        <v>23.76</v>
      </c>
      <c r="H351">
        <v>13.1</v>
      </c>
      <c r="I351">
        <v>12.8</v>
      </c>
      <c r="J351">
        <v>12.8</v>
      </c>
      <c r="K351">
        <v>13.2</v>
      </c>
      <c r="L351">
        <v>13.4</v>
      </c>
      <c r="M351">
        <v>13.5</v>
      </c>
      <c r="N351">
        <v>13.7</v>
      </c>
      <c r="O351">
        <v>14</v>
      </c>
      <c r="P351">
        <v>14.3</v>
      </c>
      <c r="Q351">
        <v>15.5</v>
      </c>
      <c r="R351">
        <v>15.5</v>
      </c>
      <c r="S351">
        <v>14.5</v>
      </c>
      <c r="T351">
        <v>13.6</v>
      </c>
      <c r="U351">
        <v>13.1</v>
      </c>
      <c r="V351">
        <v>13.5</v>
      </c>
      <c r="W351" s="21"/>
      <c r="X351" s="21"/>
      <c r="Y351" s="21"/>
      <c r="Z351" s="21"/>
      <c r="AA351" s="21"/>
      <c r="AB351" s="21"/>
      <c r="AC351">
        <f t="shared" si="15"/>
        <v>0.7338095238095238</v>
      </c>
    </row>
    <row r="352" spans="1:29" x14ac:dyDescent="0.25">
      <c r="A352">
        <v>10</v>
      </c>
      <c r="B352">
        <v>352</v>
      </c>
      <c r="C352" t="str">
        <f t="shared" si="14"/>
        <v>8440-10</v>
      </c>
      <c r="D352">
        <v>8440</v>
      </c>
      <c r="E352" t="s">
        <v>31</v>
      </c>
      <c r="F352" t="s">
        <v>32</v>
      </c>
      <c r="G352">
        <v>4.26</v>
      </c>
      <c r="H352">
        <v>0.1</v>
      </c>
      <c r="I352">
        <v>0.2</v>
      </c>
      <c r="J352">
        <v>0.2</v>
      </c>
      <c r="K352">
        <v>0.1</v>
      </c>
      <c r="L352">
        <v>0.1</v>
      </c>
      <c r="M352">
        <v>0.1</v>
      </c>
      <c r="N352">
        <v>0.3</v>
      </c>
      <c r="O352">
        <v>0.2</v>
      </c>
      <c r="P352">
        <v>0.1</v>
      </c>
      <c r="Q352">
        <v>0.1</v>
      </c>
      <c r="R352">
        <v>0.1</v>
      </c>
      <c r="S352">
        <v>0.2</v>
      </c>
      <c r="T352">
        <v>0.2</v>
      </c>
      <c r="U352">
        <v>0.1</v>
      </c>
      <c r="V352">
        <v>0.2</v>
      </c>
      <c r="W352" s="21"/>
      <c r="X352" s="21"/>
      <c r="Y352" s="21"/>
      <c r="Z352" s="21"/>
      <c r="AA352" s="21"/>
      <c r="AB352" s="21"/>
      <c r="AC352">
        <f t="shared" si="15"/>
        <v>4.0952380952381006E-3</v>
      </c>
    </row>
    <row r="353" spans="1:29" x14ac:dyDescent="0.25">
      <c r="A353">
        <v>10</v>
      </c>
      <c r="B353">
        <v>353</v>
      </c>
      <c r="C353" t="str">
        <f t="shared" si="14"/>
        <v>13969-10</v>
      </c>
      <c r="D353">
        <v>13969</v>
      </c>
      <c r="E353" t="s">
        <v>64</v>
      </c>
      <c r="F353" t="s">
        <v>6</v>
      </c>
      <c r="G353">
        <v>16.48</v>
      </c>
      <c r="H353">
        <v>2.1</v>
      </c>
      <c r="I353">
        <v>11.1</v>
      </c>
      <c r="J353">
        <v>12.4</v>
      </c>
      <c r="K353">
        <v>12.8</v>
      </c>
      <c r="L353">
        <v>12.6</v>
      </c>
      <c r="M353">
        <v>13.2</v>
      </c>
      <c r="N353">
        <v>13.1</v>
      </c>
      <c r="O353">
        <v>12.6</v>
      </c>
      <c r="P353">
        <v>12.7</v>
      </c>
      <c r="Q353">
        <v>11.6</v>
      </c>
      <c r="R353">
        <v>11.5</v>
      </c>
      <c r="S353">
        <v>11</v>
      </c>
      <c r="T353">
        <v>10.199999999999999</v>
      </c>
      <c r="U353">
        <v>0</v>
      </c>
      <c r="V353">
        <v>12.6</v>
      </c>
      <c r="W353" s="21"/>
      <c r="X353" s="21"/>
      <c r="Y353" s="21"/>
      <c r="Z353" s="21"/>
      <c r="AA353" s="21"/>
      <c r="AB353" s="21"/>
      <c r="AC353">
        <f t="shared" si="15"/>
        <v>16.033809523809559</v>
      </c>
    </row>
    <row r="354" spans="1:29" x14ac:dyDescent="0.25">
      <c r="A354">
        <v>10</v>
      </c>
      <c r="B354">
        <v>354</v>
      </c>
      <c r="C354" t="str">
        <f t="shared" si="14"/>
        <v>13987-10</v>
      </c>
      <c r="D354">
        <v>13987</v>
      </c>
      <c r="E354" t="s">
        <v>65</v>
      </c>
      <c r="F354" t="s">
        <v>51</v>
      </c>
      <c r="G354">
        <v>7.36</v>
      </c>
      <c r="H354">
        <v>6.5</v>
      </c>
      <c r="I354">
        <v>6.4</v>
      </c>
      <c r="J354">
        <v>6.2</v>
      </c>
      <c r="K354">
        <v>9.8000000000000007</v>
      </c>
      <c r="L354">
        <v>9.8000000000000007</v>
      </c>
      <c r="M354">
        <v>9.4</v>
      </c>
      <c r="N354">
        <v>9.8000000000000007</v>
      </c>
      <c r="O354">
        <v>9.3000000000000007</v>
      </c>
      <c r="P354">
        <v>8.1999999999999993</v>
      </c>
      <c r="Q354">
        <v>8.8000000000000007</v>
      </c>
      <c r="R354">
        <v>9.1999999999999993</v>
      </c>
      <c r="S354">
        <v>8.6</v>
      </c>
      <c r="T354">
        <v>9.1999999999999993</v>
      </c>
      <c r="U354">
        <v>10</v>
      </c>
      <c r="V354">
        <v>10.8</v>
      </c>
      <c r="W354" s="21"/>
      <c r="X354" s="21"/>
      <c r="Y354" s="21"/>
      <c r="Z354" s="21"/>
      <c r="AA354" s="21"/>
      <c r="AB354" s="21"/>
      <c r="AC354">
        <f t="shared" si="15"/>
        <v>1.9700000000000273</v>
      </c>
    </row>
    <row r="355" spans="1:29" x14ac:dyDescent="0.25">
      <c r="A355">
        <v>10</v>
      </c>
      <c r="B355">
        <v>355</v>
      </c>
      <c r="C355" t="str">
        <f t="shared" si="14"/>
        <v>14001-10</v>
      </c>
      <c r="D355">
        <v>14001</v>
      </c>
      <c r="E355" t="s">
        <v>68</v>
      </c>
      <c r="F355" t="s">
        <v>28</v>
      </c>
      <c r="G355">
        <v>17.28</v>
      </c>
      <c r="H355">
        <v>0.1</v>
      </c>
      <c r="I355">
        <v>0</v>
      </c>
      <c r="J355">
        <v>0</v>
      </c>
      <c r="K355">
        <v>0</v>
      </c>
      <c r="L355">
        <v>0.1</v>
      </c>
      <c r="M355">
        <v>0.1</v>
      </c>
      <c r="N355">
        <v>0.2</v>
      </c>
      <c r="O355">
        <v>0.2</v>
      </c>
      <c r="P355">
        <v>0.1</v>
      </c>
      <c r="Q355">
        <v>1.4</v>
      </c>
      <c r="R355">
        <v>4.4000000000000004</v>
      </c>
      <c r="S355">
        <v>4.5</v>
      </c>
      <c r="T355">
        <v>4.4000000000000004</v>
      </c>
      <c r="U355">
        <v>3.9</v>
      </c>
      <c r="V355">
        <v>4</v>
      </c>
      <c r="W355" s="21"/>
      <c r="X355" s="21"/>
      <c r="Y355" s="21"/>
      <c r="Z355" s="21"/>
      <c r="AA355" s="21"/>
      <c r="AB355" s="21"/>
      <c r="AC355">
        <f t="shared" si="15"/>
        <v>3.9825714285714282</v>
      </c>
    </row>
    <row r="356" spans="1:29" x14ac:dyDescent="0.25">
      <c r="A356">
        <v>10</v>
      </c>
      <c r="B356">
        <v>356</v>
      </c>
      <c r="C356" t="str">
        <f t="shared" si="14"/>
        <v>10466-10</v>
      </c>
      <c r="D356">
        <v>10466</v>
      </c>
      <c r="E356" t="s">
        <v>41</v>
      </c>
      <c r="F356" t="s">
        <v>36</v>
      </c>
      <c r="G356">
        <v>0</v>
      </c>
      <c r="H356">
        <v>0.1</v>
      </c>
      <c r="I356">
        <v>0.1</v>
      </c>
      <c r="J356">
        <v>0.1</v>
      </c>
      <c r="K356">
        <v>0.1</v>
      </c>
      <c r="L356">
        <v>0.1</v>
      </c>
      <c r="M356">
        <v>0.1</v>
      </c>
      <c r="N356">
        <v>0</v>
      </c>
      <c r="O356">
        <v>0.1</v>
      </c>
      <c r="P356">
        <v>0.2</v>
      </c>
      <c r="Q356">
        <v>0</v>
      </c>
      <c r="R356">
        <v>0.1</v>
      </c>
      <c r="S356">
        <v>0.1</v>
      </c>
      <c r="T356">
        <v>7.3</v>
      </c>
      <c r="U356">
        <v>5.8</v>
      </c>
      <c r="V356">
        <v>0</v>
      </c>
      <c r="W356" s="21"/>
      <c r="X356" s="21"/>
      <c r="Y356" s="21"/>
      <c r="Z356" s="21"/>
      <c r="AA356" s="21"/>
      <c r="AB356" s="21"/>
      <c r="AC356">
        <f t="shared" si="15"/>
        <v>5.2583809523809526</v>
      </c>
    </row>
    <row r="357" spans="1:29" x14ac:dyDescent="0.25">
      <c r="A357">
        <v>10</v>
      </c>
      <c r="B357">
        <v>357</v>
      </c>
      <c r="C357" t="str">
        <f t="shared" si="14"/>
        <v>14874-10</v>
      </c>
      <c r="D357">
        <v>14874</v>
      </c>
      <c r="E357" t="s">
        <v>69</v>
      </c>
      <c r="F357" t="s">
        <v>44</v>
      </c>
      <c r="G357">
        <v>18.18</v>
      </c>
      <c r="H357">
        <v>14.7</v>
      </c>
      <c r="I357">
        <v>14.8</v>
      </c>
      <c r="J357">
        <v>14.7</v>
      </c>
      <c r="K357">
        <v>14.8</v>
      </c>
      <c r="L357">
        <v>14.6</v>
      </c>
      <c r="M357">
        <v>15.1</v>
      </c>
      <c r="N357">
        <v>13.2</v>
      </c>
      <c r="O357">
        <v>13.3</v>
      </c>
      <c r="P357">
        <v>14.1</v>
      </c>
      <c r="Q357">
        <v>13.7</v>
      </c>
      <c r="R357">
        <v>14.9</v>
      </c>
      <c r="S357">
        <v>13.8</v>
      </c>
      <c r="T357">
        <v>14.5</v>
      </c>
      <c r="U357">
        <v>13.8</v>
      </c>
      <c r="V357">
        <v>17</v>
      </c>
      <c r="W357" s="21"/>
      <c r="X357" s="21"/>
      <c r="Y357" s="21"/>
      <c r="Z357" s="21"/>
      <c r="AA357" s="21"/>
      <c r="AB357" s="21"/>
      <c r="AC357">
        <f t="shared" si="15"/>
        <v>0.85238095238095235</v>
      </c>
    </row>
    <row r="358" spans="1:29" x14ac:dyDescent="0.25">
      <c r="A358">
        <v>10</v>
      </c>
      <c r="B358">
        <v>358</v>
      </c>
      <c r="C358" t="str">
        <f t="shared" si="14"/>
        <v>14876-10</v>
      </c>
      <c r="D358">
        <v>14876</v>
      </c>
      <c r="E358" t="s">
        <v>71</v>
      </c>
      <c r="F358" t="s">
        <v>45</v>
      </c>
      <c r="G358">
        <v>2.58</v>
      </c>
      <c r="H358">
        <v>1</v>
      </c>
      <c r="I358">
        <v>0.9</v>
      </c>
      <c r="J358">
        <v>3.5</v>
      </c>
      <c r="K358">
        <v>11.3</v>
      </c>
      <c r="L358">
        <v>10.1</v>
      </c>
      <c r="M358">
        <v>10.199999999999999</v>
      </c>
      <c r="N358">
        <v>8.8000000000000007</v>
      </c>
      <c r="O358">
        <v>10.5</v>
      </c>
      <c r="P358">
        <v>9.5</v>
      </c>
      <c r="Q358">
        <v>9.6999999999999993</v>
      </c>
      <c r="R358">
        <v>9.6</v>
      </c>
      <c r="S358">
        <v>11.4</v>
      </c>
      <c r="T358">
        <v>10.4</v>
      </c>
      <c r="U358">
        <v>10.4</v>
      </c>
      <c r="V358">
        <v>12.8</v>
      </c>
      <c r="W358" s="21"/>
      <c r="X358" s="21"/>
      <c r="Y358" s="21"/>
      <c r="Z358" s="21"/>
      <c r="AA358" s="21"/>
      <c r="AB358" s="21"/>
      <c r="AC358">
        <f t="shared" si="15"/>
        <v>13.83638095238093</v>
      </c>
    </row>
    <row r="359" spans="1:29" x14ac:dyDescent="0.25">
      <c r="A359">
        <v>10</v>
      </c>
      <c r="B359">
        <v>359</v>
      </c>
      <c r="C359" t="str">
        <f t="shared" si="14"/>
        <v>14881-10</v>
      </c>
      <c r="D359">
        <v>14881</v>
      </c>
      <c r="E359" t="s">
        <v>73</v>
      </c>
      <c r="F359" t="s">
        <v>52</v>
      </c>
      <c r="G359">
        <v>16.920000000000002</v>
      </c>
      <c r="H359">
        <v>0.2</v>
      </c>
      <c r="I359">
        <v>0</v>
      </c>
      <c r="J359">
        <v>1</v>
      </c>
      <c r="K359">
        <v>1.1000000000000001</v>
      </c>
      <c r="L359">
        <v>12.3</v>
      </c>
      <c r="M359">
        <v>12.4</v>
      </c>
      <c r="N359">
        <v>10.8</v>
      </c>
      <c r="O359">
        <v>11.2</v>
      </c>
      <c r="P359">
        <v>9.8000000000000007</v>
      </c>
      <c r="Q359">
        <v>8.6</v>
      </c>
      <c r="R359">
        <v>8.3000000000000007</v>
      </c>
      <c r="S359">
        <v>9.8000000000000007</v>
      </c>
      <c r="T359">
        <v>9.3000000000000007</v>
      </c>
      <c r="U359">
        <v>10.1</v>
      </c>
      <c r="V359">
        <v>10.8</v>
      </c>
      <c r="W359" s="21"/>
      <c r="X359" s="21"/>
      <c r="Y359" s="21"/>
      <c r="Z359" s="21"/>
      <c r="AA359" s="21"/>
      <c r="AB359" s="21"/>
      <c r="AC359">
        <f t="shared" si="15"/>
        <v>21.215523809523859</v>
      </c>
    </row>
    <row r="360" spans="1:29" x14ac:dyDescent="0.25">
      <c r="A360">
        <v>11</v>
      </c>
      <c r="B360">
        <v>360</v>
      </c>
      <c r="C360" t="str">
        <f t="shared" si="14"/>
        <v>1428-11</v>
      </c>
      <c r="D360">
        <v>1428</v>
      </c>
      <c r="E360" t="s">
        <v>3</v>
      </c>
      <c r="F360" t="s">
        <v>4</v>
      </c>
      <c r="G360">
        <v>20.8</v>
      </c>
      <c r="H360">
        <v>17.7</v>
      </c>
      <c r="I360">
        <v>18.100000000000001</v>
      </c>
      <c r="J360">
        <v>17.8</v>
      </c>
      <c r="K360">
        <v>18.399999999999999</v>
      </c>
      <c r="L360">
        <v>18</v>
      </c>
      <c r="M360">
        <v>18.7</v>
      </c>
      <c r="N360">
        <v>23</v>
      </c>
      <c r="O360">
        <v>19.3</v>
      </c>
      <c r="P360">
        <v>19.2</v>
      </c>
      <c r="Q360">
        <v>18.3</v>
      </c>
      <c r="R360">
        <v>19.3</v>
      </c>
      <c r="S360">
        <v>19.8</v>
      </c>
      <c r="T360">
        <v>19.8</v>
      </c>
      <c r="U360">
        <v>19.3</v>
      </c>
      <c r="V360">
        <v>19.100000000000001</v>
      </c>
      <c r="W360">
        <v>19.7</v>
      </c>
      <c r="X360" s="21"/>
      <c r="Y360" s="21"/>
      <c r="Z360" s="21"/>
      <c r="AA360" s="21"/>
      <c r="AB360" s="21"/>
      <c r="AC360">
        <f>VAR(H360:W360)</f>
        <v>1.5886249999999995</v>
      </c>
    </row>
    <row r="361" spans="1:29" x14ac:dyDescent="0.25">
      <c r="A361">
        <v>11</v>
      </c>
      <c r="B361">
        <v>361</v>
      </c>
      <c r="C361" t="str">
        <f t="shared" si="14"/>
        <v>2330-11</v>
      </c>
      <c r="D361">
        <v>2330</v>
      </c>
      <c r="E361" t="s">
        <v>7</v>
      </c>
      <c r="F361" t="s">
        <v>8</v>
      </c>
      <c r="G361">
        <v>25.24</v>
      </c>
      <c r="H361">
        <v>24.6</v>
      </c>
      <c r="I361">
        <v>23.1</v>
      </c>
      <c r="J361">
        <v>23.2</v>
      </c>
      <c r="K361">
        <v>23.3</v>
      </c>
      <c r="L361">
        <v>23.9</v>
      </c>
      <c r="M361">
        <v>22.6</v>
      </c>
      <c r="N361">
        <v>23.1</v>
      </c>
      <c r="O361">
        <v>21.7</v>
      </c>
      <c r="P361">
        <v>21.9</v>
      </c>
      <c r="Q361">
        <v>21.5</v>
      </c>
      <c r="R361">
        <v>20.8</v>
      </c>
      <c r="S361">
        <v>21.2</v>
      </c>
      <c r="T361">
        <v>21.7</v>
      </c>
      <c r="U361">
        <v>21.7</v>
      </c>
      <c r="V361">
        <v>22.2</v>
      </c>
      <c r="W361">
        <v>21.3</v>
      </c>
      <c r="X361" s="21"/>
      <c r="Y361" s="21"/>
      <c r="Z361" s="21"/>
      <c r="AA361" s="21"/>
      <c r="AB361" s="21"/>
      <c r="AC361">
        <f t="shared" ref="AC361:AC393" si="16">VAR(H361:W361)</f>
        <v>1.154500000000001</v>
      </c>
    </row>
    <row r="362" spans="1:29" x14ac:dyDescent="0.25">
      <c r="A362">
        <v>11</v>
      </c>
      <c r="B362">
        <v>362</v>
      </c>
      <c r="C362" t="str">
        <f t="shared" si="14"/>
        <v>2549-11</v>
      </c>
      <c r="D362">
        <v>2549</v>
      </c>
      <c r="E362" t="s">
        <v>9</v>
      </c>
      <c r="F362" t="s">
        <v>10</v>
      </c>
      <c r="G362">
        <v>0</v>
      </c>
      <c r="H362">
        <v>20.3</v>
      </c>
      <c r="I362">
        <v>20</v>
      </c>
      <c r="J362">
        <v>20.7</v>
      </c>
      <c r="K362">
        <v>20.8</v>
      </c>
      <c r="L362">
        <v>19.8</v>
      </c>
      <c r="M362">
        <v>20</v>
      </c>
      <c r="N362">
        <v>19</v>
      </c>
      <c r="O362">
        <v>22</v>
      </c>
      <c r="P362">
        <v>19.5</v>
      </c>
      <c r="Q362">
        <v>19.7</v>
      </c>
      <c r="R362">
        <v>19.399999999999999</v>
      </c>
      <c r="S362">
        <v>20.7</v>
      </c>
      <c r="T362">
        <v>20.2</v>
      </c>
      <c r="U362">
        <v>19.3</v>
      </c>
      <c r="V362">
        <v>19.100000000000001</v>
      </c>
      <c r="W362">
        <v>0</v>
      </c>
      <c r="X362" s="21"/>
      <c r="Y362" s="21"/>
      <c r="Z362" s="21"/>
      <c r="AA362" s="21"/>
      <c r="AB362" s="21"/>
      <c r="AC362">
        <f t="shared" si="16"/>
        <v>25.668291666666665</v>
      </c>
    </row>
    <row r="363" spans="1:29" x14ac:dyDescent="0.25">
      <c r="A363">
        <v>11</v>
      </c>
      <c r="B363">
        <v>363</v>
      </c>
      <c r="C363" t="str">
        <f t="shared" si="14"/>
        <v>2580-11</v>
      </c>
      <c r="D363">
        <v>2580</v>
      </c>
      <c r="E363" t="s">
        <v>11</v>
      </c>
      <c r="F363" t="s">
        <v>12</v>
      </c>
      <c r="G363">
        <v>20.76</v>
      </c>
      <c r="H363">
        <v>21.9</v>
      </c>
      <c r="I363">
        <v>20.8</v>
      </c>
      <c r="J363">
        <v>20.399999999999999</v>
      </c>
      <c r="K363">
        <v>20.2</v>
      </c>
      <c r="L363">
        <v>20.5</v>
      </c>
      <c r="M363">
        <v>20.399999999999999</v>
      </c>
      <c r="N363">
        <v>20.8</v>
      </c>
      <c r="O363">
        <v>19.5</v>
      </c>
      <c r="P363">
        <v>20</v>
      </c>
      <c r="Q363">
        <v>19.8</v>
      </c>
      <c r="R363">
        <v>19.399999999999999</v>
      </c>
      <c r="S363">
        <v>19.3</v>
      </c>
      <c r="T363">
        <v>18.2</v>
      </c>
      <c r="U363">
        <v>19</v>
      </c>
      <c r="V363">
        <v>18.600000000000001</v>
      </c>
      <c r="W363">
        <v>21.7</v>
      </c>
      <c r="X363" s="21"/>
      <c r="Y363" s="21"/>
      <c r="Z363" s="21"/>
      <c r="AA363" s="21"/>
      <c r="AB363" s="21"/>
      <c r="AC363">
        <f t="shared" si="16"/>
        <v>1.0476249999999994</v>
      </c>
    </row>
    <row r="364" spans="1:29" x14ac:dyDescent="0.25">
      <c r="A364">
        <v>11</v>
      </c>
      <c r="B364">
        <v>364</v>
      </c>
      <c r="C364" t="str">
        <f t="shared" si="14"/>
        <v>4459-11</v>
      </c>
      <c r="D364">
        <v>4459</v>
      </c>
      <c r="E364" t="s">
        <v>15</v>
      </c>
      <c r="F364" t="s">
        <v>16</v>
      </c>
      <c r="G364">
        <v>16.68</v>
      </c>
      <c r="H364">
        <v>11.8</v>
      </c>
      <c r="I364">
        <v>11.5</v>
      </c>
      <c r="J364">
        <v>11.3</v>
      </c>
      <c r="K364">
        <v>11.1</v>
      </c>
      <c r="L364">
        <v>11.2</v>
      </c>
      <c r="M364">
        <v>11.4</v>
      </c>
      <c r="N364">
        <v>11.8</v>
      </c>
      <c r="O364">
        <v>12</v>
      </c>
      <c r="P364">
        <v>12.3</v>
      </c>
      <c r="Q364">
        <v>12.7</v>
      </c>
      <c r="R364">
        <v>12.5</v>
      </c>
      <c r="S364">
        <v>12.1</v>
      </c>
      <c r="T364">
        <v>13</v>
      </c>
      <c r="U364">
        <v>13</v>
      </c>
      <c r="V364">
        <v>14.8</v>
      </c>
      <c r="W364">
        <v>14.8</v>
      </c>
      <c r="X364" s="21"/>
      <c r="Y364" s="21"/>
      <c r="Z364" s="21"/>
      <c r="AA364" s="21"/>
      <c r="AB364" s="21"/>
      <c r="AC364">
        <f t="shared" si="16"/>
        <v>1.2929583333333337</v>
      </c>
    </row>
    <row r="365" spans="1:29" x14ac:dyDescent="0.25">
      <c r="A365">
        <v>11</v>
      </c>
      <c r="B365">
        <v>365</v>
      </c>
      <c r="C365" t="str">
        <f t="shared" si="14"/>
        <v>5209-11</v>
      </c>
      <c r="D365">
        <v>5209</v>
      </c>
      <c r="E365" t="s">
        <v>18</v>
      </c>
      <c r="F365" t="s">
        <v>19</v>
      </c>
      <c r="G365">
        <v>15.52</v>
      </c>
      <c r="H365">
        <v>17.7</v>
      </c>
      <c r="I365">
        <v>17.399999999999999</v>
      </c>
      <c r="J365">
        <v>18</v>
      </c>
      <c r="K365">
        <v>17.899999999999999</v>
      </c>
      <c r="L365">
        <v>17.899999999999999</v>
      </c>
      <c r="M365">
        <v>18.3</v>
      </c>
      <c r="N365">
        <v>17.2</v>
      </c>
      <c r="O365">
        <v>17.7</v>
      </c>
      <c r="P365">
        <v>17.600000000000001</v>
      </c>
      <c r="Q365">
        <v>17.7</v>
      </c>
      <c r="R365">
        <v>18.3</v>
      </c>
      <c r="S365">
        <v>18.100000000000001</v>
      </c>
      <c r="T365">
        <v>18.2</v>
      </c>
      <c r="U365">
        <v>18.8</v>
      </c>
      <c r="V365">
        <v>19</v>
      </c>
      <c r="W365">
        <v>18.8</v>
      </c>
      <c r="X365" s="21"/>
      <c r="Y365" s="21"/>
      <c r="Z365" s="21"/>
      <c r="AA365" s="21"/>
      <c r="AB365" s="21"/>
      <c r="AC365">
        <f t="shared" si="16"/>
        <v>0.2625000000000004</v>
      </c>
    </row>
    <row r="366" spans="1:29" x14ac:dyDescent="0.25">
      <c r="A366">
        <v>11</v>
      </c>
      <c r="B366">
        <v>366</v>
      </c>
      <c r="C366" t="str">
        <f t="shared" si="14"/>
        <v>5529-11</v>
      </c>
      <c r="D366">
        <v>5529</v>
      </c>
      <c r="E366" t="s">
        <v>21</v>
      </c>
      <c r="F366" t="s">
        <v>22</v>
      </c>
      <c r="G366">
        <v>14.32</v>
      </c>
      <c r="H366">
        <v>17.7</v>
      </c>
      <c r="I366">
        <v>17.100000000000001</v>
      </c>
      <c r="J366">
        <v>17.8</v>
      </c>
      <c r="K366">
        <v>17.2</v>
      </c>
      <c r="L366">
        <v>17.5</v>
      </c>
      <c r="M366">
        <v>17.7</v>
      </c>
      <c r="N366">
        <v>18.7</v>
      </c>
      <c r="O366">
        <v>18</v>
      </c>
      <c r="P366">
        <v>17.8</v>
      </c>
      <c r="Q366">
        <v>18.600000000000001</v>
      </c>
      <c r="R366">
        <v>18.3</v>
      </c>
      <c r="S366">
        <v>18</v>
      </c>
      <c r="T366">
        <v>17.100000000000001</v>
      </c>
      <c r="U366">
        <v>16.2</v>
      </c>
      <c r="V366">
        <v>17.100000000000001</v>
      </c>
      <c r="W366">
        <v>16.399999999999999</v>
      </c>
      <c r="X366" s="21"/>
      <c r="Y366" s="21"/>
      <c r="Z366" s="21"/>
      <c r="AA366" s="21"/>
      <c r="AB366" s="21"/>
      <c r="AC366">
        <f t="shared" si="16"/>
        <v>0.49533333333333368</v>
      </c>
    </row>
    <row r="367" spans="1:29" x14ac:dyDescent="0.25">
      <c r="A367">
        <v>11</v>
      </c>
      <c r="B367">
        <v>367</v>
      </c>
      <c r="C367" t="str">
        <f t="shared" si="14"/>
        <v>5536-11</v>
      </c>
      <c r="D367">
        <v>5536</v>
      </c>
      <c r="E367" t="s">
        <v>23</v>
      </c>
      <c r="F367" t="s">
        <v>24</v>
      </c>
      <c r="G367">
        <v>0</v>
      </c>
      <c r="H367">
        <v>12.1</v>
      </c>
      <c r="I367">
        <v>13.7</v>
      </c>
      <c r="J367">
        <v>13.7</v>
      </c>
      <c r="K367">
        <v>13.2</v>
      </c>
      <c r="L367">
        <v>13.2</v>
      </c>
      <c r="M367">
        <v>13</v>
      </c>
      <c r="N367">
        <v>13.5</v>
      </c>
      <c r="O367">
        <v>14.3</v>
      </c>
      <c r="P367">
        <v>14.9</v>
      </c>
      <c r="Q367">
        <v>15.4</v>
      </c>
      <c r="R367">
        <v>14.2</v>
      </c>
      <c r="S367">
        <v>15.1</v>
      </c>
      <c r="T367">
        <v>14.8</v>
      </c>
      <c r="U367">
        <v>14</v>
      </c>
      <c r="V367">
        <v>13.7</v>
      </c>
      <c r="W367">
        <v>0</v>
      </c>
      <c r="X367" s="21"/>
      <c r="Y367" s="21"/>
      <c r="Z367" s="21"/>
      <c r="AA367" s="21"/>
      <c r="AB367" s="21"/>
      <c r="AC367">
        <f t="shared" si="16"/>
        <v>12.848000000000017</v>
      </c>
    </row>
    <row r="368" spans="1:29" x14ac:dyDescent="0.25">
      <c r="A368">
        <v>11</v>
      </c>
      <c r="B368">
        <v>368</v>
      </c>
      <c r="C368" t="str">
        <f t="shared" si="14"/>
        <v>5615-11</v>
      </c>
      <c r="D368">
        <v>5615</v>
      </c>
      <c r="E368" t="s">
        <v>25</v>
      </c>
      <c r="F368" t="s">
        <v>26</v>
      </c>
      <c r="G368">
        <v>39.08</v>
      </c>
      <c r="H368">
        <v>13.5</v>
      </c>
      <c r="I368">
        <v>13.9</v>
      </c>
      <c r="J368">
        <v>13.8</v>
      </c>
      <c r="K368">
        <v>13.8</v>
      </c>
      <c r="L368">
        <v>13.4</v>
      </c>
      <c r="M368">
        <v>13.1</v>
      </c>
      <c r="N368">
        <v>13</v>
      </c>
      <c r="O368">
        <v>11.3</v>
      </c>
      <c r="P368">
        <v>12.8</v>
      </c>
      <c r="Q368">
        <v>12.7</v>
      </c>
      <c r="R368">
        <v>12.1</v>
      </c>
      <c r="S368">
        <v>11.6</v>
      </c>
      <c r="T368">
        <v>11.9</v>
      </c>
      <c r="U368">
        <v>12.3</v>
      </c>
      <c r="V368">
        <v>12</v>
      </c>
      <c r="W368">
        <v>11.9</v>
      </c>
      <c r="X368" s="21"/>
      <c r="Y368" s="21"/>
      <c r="Z368" s="21"/>
      <c r="AA368" s="21"/>
      <c r="AB368" s="21"/>
      <c r="AC368">
        <f t="shared" si="16"/>
        <v>0.71395833333333347</v>
      </c>
    </row>
    <row r="369" spans="1:29" x14ac:dyDescent="0.25">
      <c r="A369">
        <v>11</v>
      </c>
      <c r="B369">
        <v>369</v>
      </c>
      <c r="C369" t="str">
        <f t="shared" si="14"/>
        <v>8416-11</v>
      </c>
      <c r="D369">
        <v>8416</v>
      </c>
      <c r="E369" t="s">
        <v>27</v>
      </c>
      <c r="F369" t="s">
        <v>28</v>
      </c>
      <c r="G369">
        <v>0</v>
      </c>
      <c r="H369">
        <v>13.9</v>
      </c>
      <c r="I369">
        <v>13.8</v>
      </c>
      <c r="J369">
        <v>13.3</v>
      </c>
      <c r="K369">
        <v>13.9</v>
      </c>
      <c r="L369">
        <v>14.1</v>
      </c>
      <c r="M369">
        <v>13.9</v>
      </c>
      <c r="N369">
        <v>14.7</v>
      </c>
      <c r="O369">
        <v>13.5</v>
      </c>
      <c r="P369">
        <v>13.7</v>
      </c>
      <c r="Q369">
        <v>11.8</v>
      </c>
      <c r="R369">
        <v>11.7</v>
      </c>
      <c r="S369">
        <v>12</v>
      </c>
      <c r="T369">
        <v>11.9</v>
      </c>
      <c r="U369">
        <v>11.4</v>
      </c>
      <c r="V369">
        <v>11.4</v>
      </c>
      <c r="W369">
        <v>11</v>
      </c>
      <c r="X369" s="21"/>
      <c r="Y369" s="21"/>
      <c r="Z369" s="21"/>
      <c r="AA369" s="21"/>
      <c r="AB369" s="21"/>
      <c r="AC369">
        <f t="shared" si="16"/>
        <v>1.4806666666666666</v>
      </c>
    </row>
    <row r="370" spans="1:29" x14ac:dyDescent="0.25">
      <c r="A370">
        <v>11</v>
      </c>
      <c r="B370">
        <v>370</v>
      </c>
      <c r="C370" t="str">
        <f t="shared" si="14"/>
        <v>8439-11</v>
      </c>
      <c r="D370">
        <v>8439</v>
      </c>
      <c r="E370" t="s">
        <v>29</v>
      </c>
      <c r="F370" t="s">
        <v>30</v>
      </c>
      <c r="G370">
        <v>15.74</v>
      </c>
      <c r="H370">
        <v>29.3</v>
      </c>
      <c r="I370">
        <v>28.1</v>
      </c>
      <c r="J370">
        <v>28.5</v>
      </c>
      <c r="K370">
        <v>29</v>
      </c>
      <c r="L370">
        <v>28.7</v>
      </c>
      <c r="M370">
        <v>29.6</v>
      </c>
      <c r="N370">
        <v>29.6</v>
      </c>
      <c r="O370">
        <v>28.9</v>
      </c>
      <c r="P370">
        <v>28.4</v>
      </c>
      <c r="Q370">
        <v>29.3</v>
      </c>
      <c r="R370">
        <v>29.5</v>
      </c>
      <c r="S370">
        <v>28.4</v>
      </c>
      <c r="T370">
        <v>28.6</v>
      </c>
      <c r="U370">
        <v>28.6</v>
      </c>
      <c r="V370">
        <v>28.5</v>
      </c>
      <c r="W370">
        <v>25</v>
      </c>
      <c r="X370" s="21"/>
      <c r="Y370" s="21"/>
      <c r="Z370" s="21"/>
      <c r="AA370" s="21"/>
      <c r="AB370" s="21"/>
      <c r="AC370">
        <f t="shared" si="16"/>
        <v>1.1566666666666672</v>
      </c>
    </row>
    <row r="371" spans="1:29" x14ac:dyDescent="0.25">
      <c r="A371">
        <v>11</v>
      </c>
      <c r="B371">
        <v>371</v>
      </c>
      <c r="C371" t="str">
        <f t="shared" si="14"/>
        <v>8644-11</v>
      </c>
      <c r="D371">
        <v>8644</v>
      </c>
      <c r="E371" t="s">
        <v>35</v>
      </c>
      <c r="F371" t="s">
        <v>36</v>
      </c>
      <c r="G371">
        <v>3.72</v>
      </c>
      <c r="H371">
        <v>11.7</v>
      </c>
      <c r="I371">
        <v>11.3</v>
      </c>
      <c r="J371">
        <v>11.4</v>
      </c>
      <c r="K371">
        <v>11.5</v>
      </c>
      <c r="L371">
        <v>11</v>
      </c>
      <c r="M371">
        <v>11.1</v>
      </c>
      <c r="N371">
        <v>11.9</v>
      </c>
      <c r="O371">
        <v>12.1</v>
      </c>
      <c r="P371">
        <v>12.2</v>
      </c>
      <c r="Q371">
        <v>11.5</v>
      </c>
      <c r="R371">
        <v>10.7</v>
      </c>
      <c r="S371">
        <v>10.8</v>
      </c>
      <c r="T371">
        <v>0.5</v>
      </c>
      <c r="U371">
        <v>1.2</v>
      </c>
      <c r="V371">
        <v>0.8</v>
      </c>
      <c r="W371">
        <v>10.8</v>
      </c>
      <c r="X371" s="21"/>
      <c r="Y371" s="21"/>
      <c r="Z371" s="21"/>
      <c r="AA371" s="21"/>
      <c r="AB371" s="21"/>
      <c r="AC371">
        <f t="shared" si="16"/>
        <v>18.304624999999987</v>
      </c>
    </row>
    <row r="372" spans="1:29" x14ac:dyDescent="0.25">
      <c r="A372">
        <v>11</v>
      </c>
      <c r="B372">
        <v>372</v>
      </c>
      <c r="C372" t="str">
        <f t="shared" si="14"/>
        <v>8664-11</v>
      </c>
      <c r="D372">
        <v>8664</v>
      </c>
      <c r="E372" t="s">
        <v>37</v>
      </c>
      <c r="F372" t="s">
        <v>38</v>
      </c>
      <c r="G372">
        <v>8.2200000000000006</v>
      </c>
      <c r="H372">
        <v>11.2</v>
      </c>
      <c r="I372">
        <v>11.7</v>
      </c>
      <c r="J372">
        <v>11.7</v>
      </c>
      <c r="K372">
        <v>12</v>
      </c>
      <c r="L372">
        <v>11.5</v>
      </c>
      <c r="M372">
        <v>11.7</v>
      </c>
      <c r="N372">
        <v>12.2</v>
      </c>
      <c r="O372">
        <v>12.1</v>
      </c>
      <c r="P372">
        <v>11.4</v>
      </c>
      <c r="Q372">
        <v>12.4</v>
      </c>
      <c r="R372">
        <v>11.8</v>
      </c>
      <c r="S372">
        <v>10.9</v>
      </c>
      <c r="T372">
        <v>11.1</v>
      </c>
      <c r="U372">
        <v>11.3</v>
      </c>
      <c r="V372">
        <v>11</v>
      </c>
      <c r="W372">
        <v>12.6</v>
      </c>
      <c r="X372" s="21"/>
      <c r="Y372" s="21"/>
      <c r="Z372" s="21"/>
      <c r="AA372" s="21"/>
      <c r="AB372" s="21"/>
      <c r="AC372">
        <f t="shared" si="16"/>
        <v>0.25449999999999995</v>
      </c>
    </row>
    <row r="373" spans="1:29" x14ac:dyDescent="0.25">
      <c r="A373">
        <v>11</v>
      </c>
      <c r="B373">
        <v>373</v>
      </c>
      <c r="C373" t="str">
        <f t="shared" si="14"/>
        <v>9597-11</v>
      </c>
      <c r="D373">
        <v>9597</v>
      </c>
      <c r="E373" t="s">
        <v>39</v>
      </c>
      <c r="F373" t="s">
        <v>32</v>
      </c>
      <c r="G373">
        <v>0</v>
      </c>
      <c r="H373">
        <v>12.4</v>
      </c>
      <c r="I373">
        <v>12.4</v>
      </c>
      <c r="J373">
        <v>12.1</v>
      </c>
      <c r="K373">
        <v>12.4</v>
      </c>
      <c r="L373">
        <v>12.1</v>
      </c>
      <c r="M373">
        <v>12.6</v>
      </c>
      <c r="N373">
        <v>15.1</v>
      </c>
      <c r="O373">
        <v>11.7</v>
      </c>
      <c r="P373">
        <v>12</v>
      </c>
      <c r="Q373">
        <v>11.8</v>
      </c>
      <c r="R373">
        <v>12.3</v>
      </c>
      <c r="S373">
        <v>12.3</v>
      </c>
      <c r="T373">
        <v>11.8</v>
      </c>
      <c r="U373">
        <v>11.5</v>
      </c>
      <c r="V373">
        <v>11.2</v>
      </c>
      <c r="W373">
        <v>0</v>
      </c>
      <c r="X373" s="21"/>
      <c r="Y373" s="21"/>
      <c r="Z373" s="21"/>
      <c r="AA373" s="21"/>
      <c r="AB373" s="21"/>
      <c r="AC373">
        <f t="shared" si="16"/>
        <v>10.093624999999944</v>
      </c>
    </row>
    <row r="374" spans="1:29" x14ac:dyDescent="0.25">
      <c r="A374">
        <v>11</v>
      </c>
      <c r="B374">
        <v>374</v>
      </c>
      <c r="C374" t="str">
        <f t="shared" si="14"/>
        <v>11237-11</v>
      </c>
      <c r="D374">
        <v>11237</v>
      </c>
      <c r="E374" t="s">
        <v>46</v>
      </c>
      <c r="F374" t="s">
        <v>47</v>
      </c>
      <c r="G374">
        <v>1.74</v>
      </c>
      <c r="H374">
        <v>17.3</v>
      </c>
      <c r="I374">
        <v>17.8</v>
      </c>
      <c r="J374">
        <v>17.899999999999999</v>
      </c>
      <c r="K374">
        <v>18.3</v>
      </c>
      <c r="L374">
        <v>18</v>
      </c>
      <c r="M374">
        <v>18</v>
      </c>
      <c r="N374">
        <v>18.5</v>
      </c>
      <c r="O374">
        <v>18.100000000000001</v>
      </c>
      <c r="P374">
        <v>17</v>
      </c>
      <c r="Q374">
        <v>18.100000000000001</v>
      </c>
      <c r="R374">
        <v>18.100000000000001</v>
      </c>
      <c r="S374">
        <v>17.600000000000001</v>
      </c>
      <c r="T374">
        <v>17.3</v>
      </c>
      <c r="U374">
        <v>18.2</v>
      </c>
      <c r="V374">
        <v>18.600000000000001</v>
      </c>
      <c r="W374">
        <v>19</v>
      </c>
      <c r="X374" s="21"/>
      <c r="Y374" s="21"/>
      <c r="Z374" s="21"/>
      <c r="AA374" s="21"/>
      <c r="AB374" s="21"/>
      <c r="AC374">
        <f t="shared" si="16"/>
        <v>0.26383333333333331</v>
      </c>
    </row>
    <row r="375" spans="1:29" x14ac:dyDescent="0.25">
      <c r="A375">
        <v>11</v>
      </c>
      <c r="B375">
        <v>375</v>
      </c>
      <c r="C375" t="str">
        <f t="shared" si="14"/>
        <v>11252-11</v>
      </c>
      <c r="D375">
        <v>11252</v>
      </c>
      <c r="E375" t="s">
        <v>48</v>
      </c>
      <c r="F375" t="s">
        <v>49</v>
      </c>
      <c r="G375">
        <v>8.4600000000000009</v>
      </c>
      <c r="H375">
        <v>12.6</v>
      </c>
      <c r="I375">
        <v>12.9</v>
      </c>
      <c r="J375">
        <v>12.8</v>
      </c>
      <c r="K375">
        <v>12.9</v>
      </c>
      <c r="L375">
        <v>13.8</v>
      </c>
      <c r="M375">
        <v>13.8</v>
      </c>
      <c r="N375">
        <v>15.2</v>
      </c>
      <c r="O375">
        <v>14.2</v>
      </c>
      <c r="P375">
        <v>14.6</v>
      </c>
      <c r="Q375">
        <v>15.2</v>
      </c>
      <c r="R375">
        <v>13.3</v>
      </c>
      <c r="S375">
        <v>13.3</v>
      </c>
      <c r="T375">
        <v>11.8</v>
      </c>
      <c r="U375">
        <v>11.9</v>
      </c>
      <c r="V375">
        <v>11.1</v>
      </c>
      <c r="W375">
        <v>12</v>
      </c>
      <c r="X375" s="21"/>
      <c r="Y375" s="21"/>
      <c r="Z375" s="21"/>
      <c r="AA375" s="21"/>
      <c r="AB375" s="21"/>
      <c r="AC375">
        <f t="shared" si="16"/>
        <v>1.4598333333333329</v>
      </c>
    </row>
    <row r="376" spans="1:29" x14ac:dyDescent="0.25">
      <c r="A376">
        <v>11</v>
      </c>
      <c r="B376">
        <v>376</v>
      </c>
      <c r="C376" t="str">
        <f t="shared" si="14"/>
        <v>11291-11</v>
      </c>
      <c r="D376">
        <v>11291</v>
      </c>
      <c r="E376" t="s">
        <v>50</v>
      </c>
      <c r="F376" t="s">
        <v>51</v>
      </c>
      <c r="G376">
        <v>30.86</v>
      </c>
      <c r="H376">
        <v>3.8</v>
      </c>
      <c r="I376">
        <v>3.9</v>
      </c>
      <c r="J376">
        <v>3.4</v>
      </c>
      <c r="K376">
        <v>0.5</v>
      </c>
      <c r="L376">
        <v>0.3</v>
      </c>
      <c r="M376">
        <v>0.3</v>
      </c>
      <c r="N376">
        <v>0.3</v>
      </c>
      <c r="O376">
        <v>0.2</v>
      </c>
      <c r="P376">
        <v>0.2</v>
      </c>
      <c r="Q376">
        <v>0.4</v>
      </c>
      <c r="R376">
        <v>0.2</v>
      </c>
      <c r="S376">
        <v>0.3</v>
      </c>
      <c r="T376">
        <v>0.2</v>
      </c>
      <c r="U376">
        <v>0.3</v>
      </c>
      <c r="V376">
        <v>0.2</v>
      </c>
      <c r="W376">
        <v>0.2</v>
      </c>
      <c r="X376" s="21"/>
      <c r="Y376" s="21"/>
      <c r="Z376" s="21"/>
      <c r="AA376" s="21"/>
      <c r="AB376" s="21"/>
      <c r="AC376">
        <f t="shared" si="16"/>
        <v>1.920291666666667</v>
      </c>
    </row>
    <row r="377" spans="1:29" x14ac:dyDescent="0.25">
      <c r="A377">
        <v>11</v>
      </c>
      <c r="B377">
        <v>377</v>
      </c>
      <c r="C377" t="str">
        <f t="shared" si="14"/>
        <v>12483-11</v>
      </c>
      <c r="D377">
        <v>12483</v>
      </c>
      <c r="E377" t="s">
        <v>53</v>
      </c>
      <c r="F377" t="s">
        <v>14</v>
      </c>
      <c r="G377">
        <v>9.84</v>
      </c>
      <c r="H377">
        <v>21.1</v>
      </c>
      <c r="I377">
        <v>20.5</v>
      </c>
      <c r="J377">
        <v>21.7</v>
      </c>
      <c r="K377">
        <v>20.9</v>
      </c>
      <c r="L377">
        <v>21.5</v>
      </c>
      <c r="M377">
        <v>21.8</v>
      </c>
      <c r="N377">
        <v>21.7</v>
      </c>
      <c r="O377">
        <v>20.5</v>
      </c>
      <c r="P377">
        <v>20.6</v>
      </c>
      <c r="Q377">
        <v>21</v>
      </c>
      <c r="R377">
        <v>21.8</v>
      </c>
      <c r="S377">
        <v>21.5</v>
      </c>
      <c r="T377">
        <v>21.8</v>
      </c>
      <c r="U377">
        <v>22.3</v>
      </c>
      <c r="V377">
        <v>22.2</v>
      </c>
      <c r="W377">
        <v>18.600000000000001</v>
      </c>
      <c r="X377" s="21"/>
      <c r="Y377" s="21"/>
      <c r="Z377" s="21"/>
      <c r="AA377" s="21"/>
      <c r="AB377" s="21"/>
      <c r="AC377">
        <f t="shared" si="16"/>
        <v>0.81362499999999949</v>
      </c>
    </row>
    <row r="378" spans="1:29" x14ac:dyDescent="0.25">
      <c r="A378">
        <v>11</v>
      </c>
      <c r="B378">
        <v>378</v>
      </c>
      <c r="C378" t="str">
        <f t="shared" si="14"/>
        <v>12482-11</v>
      </c>
      <c r="D378">
        <v>12482</v>
      </c>
      <c r="E378" t="s">
        <v>54</v>
      </c>
      <c r="F378" t="s">
        <v>55</v>
      </c>
      <c r="G378">
        <v>12.92</v>
      </c>
      <c r="H378">
        <v>11.6</v>
      </c>
      <c r="I378">
        <v>11.6</v>
      </c>
      <c r="J378">
        <v>11.3</v>
      </c>
      <c r="K378">
        <v>11</v>
      </c>
      <c r="L378">
        <v>11.2</v>
      </c>
      <c r="M378">
        <v>10.9</v>
      </c>
      <c r="N378">
        <v>11</v>
      </c>
      <c r="O378">
        <v>11.4</v>
      </c>
      <c r="P378">
        <v>11.7</v>
      </c>
      <c r="Q378">
        <v>9.9</v>
      </c>
      <c r="R378">
        <v>10</v>
      </c>
      <c r="S378">
        <v>9.6</v>
      </c>
      <c r="T378">
        <v>10.1</v>
      </c>
      <c r="U378">
        <v>10.5</v>
      </c>
      <c r="V378">
        <v>10.3</v>
      </c>
      <c r="W378">
        <v>10.1</v>
      </c>
      <c r="X378" s="21"/>
      <c r="Y378" s="21"/>
      <c r="Z378" s="21"/>
      <c r="AA378" s="21"/>
      <c r="AB378" s="21"/>
      <c r="AC378">
        <f t="shared" si="16"/>
        <v>0.47583333333333327</v>
      </c>
    </row>
    <row r="379" spans="1:29" x14ac:dyDescent="0.25">
      <c r="A379">
        <v>11</v>
      </c>
      <c r="B379">
        <v>379</v>
      </c>
      <c r="C379" t="str">
        <f t="shared" si="14"/>
        <v>12473-11</v>
      </c>
      <c r="D379">
        <v>12473</v>
      </c>
      <c r="E379" t="s">
        <v>56</v>
      </c>
      <c r="F379" t="s">
        <v>33</v>
      </c>
      <c r="G379">
        <v>20.62</v>
      </c>
      <c r="H379">
        <v>15.6</v>
      </c>
      <c r="I379">
        <v>15.2</v>
      </c>
      <c r="J379">
        <v>15.5</v>
      </c>
      <c r="K379">
        <v>15.3</v>
      </c>
      <c r="L379">
        <v>14.5</v>
      </c>
      <c r="M379">
        <v>14.5</v>
      </c>
      <c r="N379">
        <v>14.4</v>
      </c>
      <c r="O379">
        <v>14.4</v>
      </c>
      <c r="P379">
        <v>13.2</v>
      </c>
      <c r="Q379">
        <v>13.4</v>
      </c>
      <c r="R379">
        <v>12.9</v>
      </c>
      <c r="S379">
        <v>12.2</v>
      </c>
      <c r="T379">
        <v>13.1</v>
      </c>
      <c r="U379">
        <v>13.7</v>
      </c>
      <c r="V379">
        <v>13.3</v>
      </c>
      <c r="W379">
        <v>16</v>
      </c>
      <c r="X379" s="21"/>
      <c r="Y379" s="21"/>
      <c r="Z379" s="21"/>
      <c r="AA379" s="21"/>
      <c r="AB379" s="21"/>
      <c r="AC379">
        <f t="shared" si="16"/>
        <v>1.2640000000000002</v>
      </c>
    </row>
    <row r="380" spans="1:29" x14ac:dyDescent="0.25">
      <c r="A380">
        <v>11</v>
      </c>
      <c r="B380">
        <v>380</v>
      </c>
      <c r="C380" t="str">
        <f t="shared" si="14"/>
        <v>13197-11</v>
      </c>
      <c r="D380">
        <v>13197</v>
      </c>
      <c r="E380" t="s">
        <v>57</v>
      </c>
      <c r="F380" t="s">
        <v>58</v>
      </c>
      <c r="G380">
        <v>11.5</v>
      </c>
      <c r="H380">
        <v>9.6</v>
      </c>
      <c r="I380">
        <v>9.5</v>
      </c>
      <c r="J380">
        <v>9.8000000000000007</v>
      </c>
      <c r="K380">
        <v>9.6999999999999993</v>
      </c>
      <c r="L380">
        <v>9</v>
      </c>
      <c r="M380">
        <v>9.1</v>
      </c>
      <c r="N380">
        <v>9.3000000000000007</v>
      </c>
      <c r="O380">
        <v>10.199999999999999</v>
      </c>
      <c r="P380">
        <v>9.5</v>
      </c>
      <c r="Q380">
        <v>9.4</v>
      </c>
      <c r="R380">
        <v>8.6</v>
      </c>
      <c r="S380">
        <v>8.8000000000000007</v>
      </c>
      <c r="T380">
        <v>9.6</v>
      </c>
      <c r="U380">
        <v>9.4</v>
      </c>
      <c r="V380">
        <v>9.5</v>
      </c>
      <c r="W380">
        <v>10</v>
      </c>
      <c r="X380" s="21"/>
      <c r="Y380" s="21"/>
      <c r="Z380" s="21"/>
      <c r="AA380" s="21"/>
      <c r="AB380" s="21"/>
      <c r="AC380">
        <f t="shared" si="16"/>
        <v>0.17316666666666658</v>
      </c>
    </row>
    <row r="381" spans="1:29" x14ac:dyDescent="0.25">
      <c r="A381">
        <v>11</v>
      </c>
      <c r="B381">
        <v>381</v>
      </c>
      <c r="C381" t="str">
        <f t="shared" si="14"/>
        <v>13200-11</v>
      </c>
      <c r="D381">
        <v>13200</v>
      </c>
      <c r="E381" t="s">
        <v>59</v>
      </c>
      <c r="F381" t="s">
        <v>55</v>
      </c>
      <c r="G381">
        <v>-0.54</v>
      </c>
      <c r="H381">
        <v>3.9</v>
      </c>
      <c r="I381">
        <v>3.8</v>
      </c>
      <c r="J381">
        <v>3.8</v>
      </c>
      <c r="K381">
        <v>3.9</v>
      </c>
      <c r="L381">
        <v>3.7</v>
      </c>
      <c r="M381">
        <v>3.9</v>
      </c>
      <c r="N381">
        <v>4.0999999999999996</v>
      </c>
      <c r="O381">
        <v>2.8</v>
      </c>
      <c r="P381">
        <v>2.9</v>
      </c>
      <c r="Q381">
        <v>2.2999999999999998</v>
      </c>
      <c r="R381">
        <v>3.5</v>
      </c>
      <c r="S381">
        <v>4.5</v>
      </c>
      <c r="T381">
        <v>4</v>
      </c>
      <c r="U381">
        <v>4.4000000000000004</v>
      </c>
      <c r="V381">
        <v>3.7</v>
      </c>
      <c r="W381">
        <v>4.0999999999999996</v>
      </c>
      <c r="X381" s="21"/>
      <c r="Y381" s="21"/>
      <c r="Z381" s="21"/>
      <c r="AA381" s="21"/>
      <c r="AB381" s="21"/>
      <c r="AC381">
        <f t="shared" si="16"/>
        <v>0.3419583333333302</v>
      </c>
    </row>
    <row r="382" spans="1:29" x14ac:dyDescent="0.25">
      <c r="A382">
        <v>11</v>
      </c>
      <c r="B382">
        <v>382</v>
      </c>
      <c r="C382" t="str">
        <f t="shared" si="14"/>
        <v>10480-11</v>
      </c>
      <c r="D382">
        <v>10480</v>
      </c>
      <c r="E382" t="s">
        <v>42</v>
      </c>
      <c r="F382" t="s">
        <v>43</v>
      </c>
      <c r="G382">
        <v>0</v>
      </c>
      <c r="H382">
        <v>11.8</v>
      </c>
      <c r="I382">
        <v>11.3</v>
      </c>
      <c r="J382">
        <v>2.9</v>
      </c>
      <c r="K382">
        <v>0.6</v>
      </c>
      <c r="L382">
        <v>6.1</v>
      </c>
      <c r="M382">
        <v>0.5</v>
      </c>
      <c r="N382">
        <v>6.3</v>
      </c>
      <c r="O382">
        <v>6.2</v>
      </c>
      <c r="P382">
        <v>11.3</v>
      </c>
      <c r="Q382">
        <v>13.4</v>
      </c>
      <c r="R382">
        <v>12.4</v>
      </c>
      <c r="S382">
        <v>0</v>
      </c>
      <c r="T382">
        <v>0</v>
      </c>
      <c r="U382">
        <v>0</v>
      </c>
      <c r="V382">
        <v>0</v>
      </c>
      <c r="W382">
        <v>0</v>
      </c>
      <c r="X382" s="21"/>
      <c r="Y382" s="21"/>
      <c r="Z382" s="21"/>
      <c r="AA382" s="21"/>
      <c r="AB382" s="21"/>
      <c r="AC382">
        <f t="shared" si="16"/>
        <v>28.253999999999987</v>
      </c>
    </row>
    <row r="383" spans="1:29" x14ac:dyDescent="0.25">
      <c r="A383">
        <v>11</v>
      </c>
      <c r="B383">
        <v>383</v>
      </c>
      <c r="C383" t="str">
        <f t="shared" si="14"/>
        <v>13994-11</v>
      </c>
      <c r="D383">
        <v>13994</v>
      </c>
      <c r="E383" t="s">
        <v>63</v>
      </c>
      <c r="F383" t="s">
        <v>34</v>
      </c>
      <c r="G383">
        <v>18.079999999999998</v>
      </c>
      <c r="H383">
        <v>22.9</v>
      </c>
      <c r="I383">
        <v>22.7</v>
      </c>
      <c r="J383">
        <v>22.9</v>
      </c>
      <c r="K383">
        <v>23.4</v>
      </c>
      <c r="L383">
        <v>22.4</v>
      </c>
      <c r="M383">
        <v>23.1</v>
      </c>
      <c r="N383">
        <v>21.6</v>
      </c>
      <c r="O383">
        <v>22.1</v>
      </c>
      <c r="P383">
        <v>20.399999999999999</v>
      </c>
      <c r="Q383">
        <v>20.7</v>
      </c>
      <c r="R383">
        <v>19.100000000000001</v>
      </c>
      <c r="S383">
        <v>18.100000000000001</v>
      </c>
      <c r="T383">
        <v>20</v>
      </c>
      <c r="U383">
        <v>18.899999999999999</v>
      </c>
      <c r="V383">
        <v>21.1</v>
      </c>
      <c r="W383">
        <v>20.8</v>
      </c>
      <c r="X383" s="21"/>
      <c r="Y383" s="21"/>
      <c r="Z383" s="21"/>
      <c r="AA383" s="21"/>
      <c r="AB383" s="21"/>
      <c r="AC383">
        <f t="shared" si="16"/>
        <v>2.7091666666666661</v>
      </c>
    </row>
    <row r="384" spans="1:29" x14ac:dyDescent="0.25">
      <c r="A384">
        <v>11</v>
      </c>
      <c r="B384">
        <v>384</v>
      </c>
      <c r="C384" t="str">
        <f t="shared" si="14"/>
        <v>14012-11</v>
      </c>
      <c r="D384">
        <v>14012</v>
      </c>
      <c r="E384" t="s">
        <v>67</v>
      </c>
      <c r="F384" t="s">
        <v>40</v>
      </c>
      <c r="G384">
        <v>24.5</v>
      </c>
      <c r="H384">
        <v>12</v>
      </c>
      <c r="I384">
        <v>11.9</v>
      </c>
      <c r="J384">
        <v>11.8</v>
      </c>
      <c r="K384">
        <v>12.2</v>
      </c>
      <c r="L384">
        <v>12.4</v>
      </c>
      <c r="M384">
        <v>12.2</v>
      </c>
      <c r="N384">
        <v>12.6</v>
      </c>
      <c r="O384">
        <v>13.3</v>
      </c>
      <c r="P384">
        <v>13.9</v>
      </c>
      <c r="Q384">
        <v>13.9</v>
      </c>
      <c r="R384">
        <v>14.1</v>
      </c>
      <c r="S384">
        <v>13.4</v>
      </c>
      <c r="T384">
        <v>12.7</v>
      </c>
      <c r="U384">
        <v>12.6</v>
      </c>
      <c r="V384">
        <v>12.8</v>
      </c>
      <c r="W384">
        <v>16.399999999999999</v>
      </c>
      <c r="X384" s="21"/>
      <c r="Y384" s="21"/>
      <c r="Z384" s="21"/>
      <c r="AA384" s="21"/>
      <c r="AB384" s="21"/>
      <c r="AC384">
        <f t="shared" si="16"/>
        <v>1.3584999999999994</v>
      </c>
    </row>
    <row r="385" spans="1:29" x14ac:dyDescent="0.25">
      <c r="A385">
        <v>11</v>
      </c>
      <c r="B385">
        <v>385</v>
      </c>
      <c r="C385" t="str">
        <f t="shared" si="14"/>
        <v>8440-11</v>
      </c>
      <c r="D385">
        <v>8440</v>
      </c>
      <c r="E385" t="s">
        <v>31</v>
      </c>
      <c r="F385" t="s">
        <v>32</v>
      </c>
      <c r="G385">
        <v>7.58</v>
      </c>
      <c r="H385">
        <v>0.1</v>
      </c>
      <c r="I385">
        <v>0.1</v>
      </c>
      <c r="J385">
        <v>0.1</v>
      </c>
      <c r="K385">
        <v>0.1</v>
      </c>
      <c r="L385">
        <v>0.1</v>
      </c>
      <c r="M385">
        <v>0.1</v>
      </c>
      <c r="N385">
        <v>0.2</v>
      </c>
      <c r="O385">
        <v>0.1</v>
      </c>
      <c r="P385">
        <v>0.2</v>
      </c>
      <c r="Q385">
        <v>0.1</v>
      </c>
      <c r="R385">
        <v>0.1</v>
      </c>
      <c r="S385">
        <v>0.2</v>
      </c>
      <c r="T385">
        <v>0.1</v>
      </c>
      <c r="U385">
        <v>0.1</v>
      </c>
      <c r="V385">
        <v>0.1</v>
      </c>
      <c r="W385">
        <v>11.9</v>
      </c>
      <c r="X385" s="21"/>
      <c r="Y385" s="21"/>
      <c r="Z385" s="21"/>
      <c r="AA385" s="21"/>
      <c r="AB385" s="21"/>
      <c r="AC385">
        <f t="shared" si="16"/>
        <v>8.6746250000000007</v>
      </c>
    </row>
    <row r="386" spans="1:29" x14ac:dyDescent="0.25">
      <c r="A386">
        <v>11</v>
      </c>
      <c r="B386">
        <v>386</v>
      </c>
      <c r="C386" t="str">
        <f t="shared" ref="C386:C449" si="17">D386&amp;"-"&amp;A386</f>
        <v>13458-11</v>
      </c>
      <c r="D386">
        <v>13458</v>
      </c>
      <c r="E386" t="s">
        <v>61</v>
      </c>
      <c r="F386" t="s">
        <v>43</v>
      </c>
      <c r="G386">
        <v>0.24</v>
      </c>
      <c r="H386">
        <v>0.2</v>
      </c>
      <c r="I386">
        <v>1.3</v>
      </c>
      <c r="J386">
        <v>9.1</v>
      </c>
      <c r="K386">
        <v>11.3</v>
      </c>
      <c r="L386">
        <v>6.2</v>
      </c>
      <c r="M386">
        <v>10.6</v>
      </c>
      <c r="N386">
        <v>5.2</v>
      </c>
      <c r="O386">
        <v>5</v>
      </c>
      <c r="P386">
        <v>0.2</v>
      </c>
      <c r="Q386">
        <v>0.2</v>
      </c>
      <c r="R386">
        <v>0.1</v>
      </c>
      <c r="S386">
        <v>12</v>
      </c>
      <c r="T386">
        <v>12.3</v>
      </c>
      <c r="U386">
        <v>12.7</v>
      </c>
      <c r="V386">
        <v>13.2</v>
      </c>
      <c r="W386">
        <v>12.3</v>
      </c>
      <c r="X386" s="21"/>
      <c r="Y386" s="21"/>
      <c r="Z386" s="21"/>
      <c r="AA386" s="21"/>
      <c r="AB386" s="21"/>
      <c r="AC386">
        <f t="shared" si="16"/>
        <v>27.644624999999998</v>
      </c>
    </row>
    <row r="387" spans="1:29" x14ac:dyDescent="0.25">
      <c r="A387">
        <v>11</v>
      </c>
      <c r="B387">
        <v>387</v>
      </c>
      <c r="C387" t="str">
        <f t="shared" si="17"/>
        <v>13987-11</v>
      </c>
      <c r="D387">
        <v>13987</v>
      </c>
      <c r="E387" t="s">
        <v>65</v>
      </c>
      <c r="F387" t="s">
        <v>51</v>
      </c>
      <c r="G387">
        <v>-1.04</v>
      </c>
      <c r="H387">
        <v>5.0999999999999996</v>
      </c>
      <c r="I387">
        <v>5.3</v>
      </c>
      <c r="J387">
        <v>5.6</v>
      </c>
      <c r="K387">
        <v>8</v>
      </c>
      <c r="L387">
        <v>8.6999999999999993</v>
      </c>
      <c r="M387">
        <v>8.1</v>
      </c>
      <c r="N387">
        <v>8</v>
      </c>
      <c r="O387">
        <v>8</v>
      </c>
      <c r="P387">
        <v>7.2</v>
      </c>
      <c r="Q387">
        <v>7.4</v>
      </c>
      <c r="R387">
        <v>7.7</v>
      </c>
      <c r="S387">
        <v>7.4</v>
      </c>
      <c r="T387">
        <v>7.7</v>
      </c>
      <c r="U387">
        <v>8.3000000000000007</v>
      </c>
      <c r="V387">
        <v>8.5</v>
      </c>
      <c r="W387">
        <v>9</v>
      </c>
      <c r="X387" s="21"/>
      <c r="Y387" s="21"/>
      <c r="Z387" s="21"/>
      <c r="AA387" s="21"/>
      <c r="AB387" s="21"/>
      <c r="AC387">
        <f t="shared" si="16"/>
        <v>1.3893333333333127</v>
      </c>
    </row>
    <row r="388" spans="1:29" x14ac:dyDescent="0.25">
      <c r="A388">
        <v>11</v>
      </c>
      <c r="B388">
        <v>388</v>
      </c>
      <c r="C388" t="str">
        <f t="shared" si="17"/>
        <v>14001-11</v>
      </c>
      <c r="D388">
        <v>14001</v>
      </c>
      <c r="E388" t="s">
        <v>68</v>
      </c>
      <c r="F388" t="s">
        <v>28</v>
      </c>
      <c r="G388">
        <v>18.920000000000002</v>
      </c>
      <c r="H388">
        <v>0.1</v>
      </c>
      <c r="I388">
        <v>0</v>
      </c>
      <c r="J388">
        <v>0</v>
      </c>
      <c r="K388">
        <v>0</v>
      </c>
      <c r="L388">
        <v>0.1</v>
      </c>
      <c r="M388">
        <v>0.1</v>
      </c>
      <c r="N388">
        <v>0.1</v>
      </c>
      <c r="O388">
        <v>0.1</v>
      </c>
      <c r="P388">
        <v>0.1</v>
      </c>
      <c r="Q388">
        <v>1.2</v>
      </c>
      <c r="R388">
        <v>3.4</v>
      </c>
      <c r="S388">
        <v>3.7</v>
      </c>
      <c r="T388">
        <v>3.2</v>
      </c>
      <c r="U388">
        <v>3.3</v>
      </c>
      <c r="V388">
        <v>3.4</v>
      </c>
      <c r="W388">
        <v>3.2</v>
      </c>
      <c r="X388" s="21"/>
      <c r="Y388" s="21"/>
      <c r="Z388" s="21"/>
      <c r="AA388" s="21"/>
      <c r="AB388" s="21"/>
      <c r="AC388">
        <f t="shared" si="16"/>
        <v>2.628666666666668</v>
      </c>
    </row>
    <row r="389" spans="1:29" x14ac:dyDescent="0.25">
      <c r="A389">
        <v>11</v>
      </c>
      <c r="B389">
        <v>389</v>
      </c>
      <c r="C389" t="str">
        <f t="shared" si="17"/>
        <v>10466-11</v>
      </c>
      <c r="D389">
        <v>10466</v>
      </c>
      <c r="E389" t="s">
        <v>41</v>
      </c>
      <c r="F389" t="s">
        <v>36</v>
      </c>
      <c r="G389">
        <v>6.5</v>
      </c>
      <c r="H389">
        <v>0</v>
      </c>
      <c r="I389">
        <v>0.1</v>
      </c>
      <c r="J389">
        <v>0.1</v>
      </c>
      <c r="K389">
        <v>0.1</v>
      </c>
      <c r="L389">
        <v>0.1</v>
      </c>
      <c r="M389">
        <v>0.2</v>
      </c>
      <c r="N389">
        <v>0.1</v>
      </c>
      <c r="O389">
        <v>0.2</v>
      </c>
      <c r="P389">
        <v>0.1</v>
      </c>
      <c r="Q389">
        <v>0.2</v>
      </c>
      <c r="R389">
        <v>0.1</v>
      </c>
      <c r="S389">
        <v>0.1</v>
      </c>
      <c r="T389">
        <v>9.5</v>
      </c>
      <c r="U389">
        <v>7.2</v>
      </c>
      <c r="V389">
        <v>7.5</v>
      </c>
      <c r="W389">
        <v>0.1</v>
      </c>
      <c r="X389" s="21"/>
      <c r="Y389" s="21"/>
      <c r="Z389" s="21"/>
      <c r="AA389" s="21"/>
      <c r="AB389" s="21"/>
      <c r="AC389">
        <f t="shared" si="16"/>
        <v>10.484624999999999</v>
      </c>
    </row>
    <row r="390" spans="1:29" x14ac:dyDescent="0.25">
      <c r="A390">
        <v>11</v>
      </c>
      <c r="B390">
        <v>390</v>
      </c>
      <c r="C390" t="str">
        <f t="shared" si="17"/>
        <v>14874-11</v>
      </c>
      <c r="D390">
        <v>14874</v>
      </c>
      <c r="E390" t="s">
        <v>69</v>
      </c>
      <c r="F390" t="s">
        <v>44</v>
      </c>
      <c r="G390">
        <v>13.76</v>
      </c>
      <c r="H390">
        <v>15.2</v>
      </c>
      <c r="I390">
        <v>15.5</v>
      </c>
      <c r="J390">
        <v>15.3</v>
      </c>
      <c r="K390">
        <v>15.8</v>
      </c>
      <c r="L390">
        <v>15.4</v>
      </c>
      <c r="M390">
        <v>16</v>
      </c>
      <c r="N390">
        <v>13.7</v>
      </c>
      <c r="O390">
        <v>14.2</v>
      </c>
      <c r="P390">
        <v>15.5</v>
      </c>
      <c r="Q390">
        <v>15</v>
      </c>
      <c r="R390">
        <v>17.7</v>
      </c>
      <c r="S390">
        <v>16.399999999999999</v>
      </c>
      <c r="T390">
        <v>15.7</v>
      </c>
      <c r="U390">
        <v>17</v>
      </c>
      <c r="V390">
        <v>19.2</v>
      </c>
      <c r="W390">
        <v>18.899999999999999</v>
      </c>
      <c r="X390" s="21"/>
      <c r="Y390" s="21"/>
      <c r="Z390" s="21"/>
      <c r="AA390" s="21"/>
      <c r="AB390" s="21"/>
      <c r="AC390">
        <f t="shared" si="16"/>
        <v>2.288958333333333</v>
      </c>
    </row>
    <row r="391" spans="1:29" x14ac:dyDescent="0.25">
      <c r="A391">
        <v>11</v>
      </c>
      <c r="B391">
        <v>391</v>
      </c>
      <c r="C391" t="str">
        <f t="shared" si="17"/>
        <v>14875-11</v>
      </c>
      <c r="D391">
        <v>14875</v>
      </c>
      <c r="E391" t="s">
        <v>70</v>
      </c>
      <c r="F391" t="s">
        <v>17</v>
      </c>
      <c r="G391">
        <v>32.4</v>
      </c>
      <c r="H391">
        <v>15.3</v>
      </c>
      <c r="I391">
        <v>14.2</v>
      </c>
      <c r="J391">
        <v>15.3</v>
      </c>
      <c r="K391">
        <v>15.9</v>
      </c>
      <c r="L391">
        <v>14.4</v>
      </c>
      <c r="M391">
        <v>15.1</v>
      </c>
      <c r="N391">
        <v>18.2</v>
      </c>
      <c r="O391">
        <v>19.600000000000001</v>
      </c>
      <c r="P391">
        <v>23.1</v>
      </c>
      <c r="Q391">
        <v>22.9</v>
      </c>
      <c r="R391">
        <v>21.3</v>
      </c>
      <c r="S391">
        <v>26.8</v>
      </c>
      <c r="T391">
        <v>26</v>
      </c>
      <c r="U391">
        <v>24.2</v>
      </c>
      <c r="V391">
        <v>23.3</v>
      </c>
      <c r="W391">
        <v>22.8</v>
      </c>
      <c r="X391" s="21"/>
      <c r="Y391" s="21"/>
      <c r="Z391" s="21"/>
      <c r="AA391" s="21"/>
      <c r="AB391" s="21"/>
      <c r="AC391">
        <f t="shared" si="16"/>
        <v>19.437333333333299</v>
      </c>
    </row>
    <row r="392" spans="1:29" x14ac:dyDescent="0.25">
      <c r="A392">
        <v>11</v>
      </c>
      <c r="B392">
        <v>392</v>
      </c>
      <c r="C392" t="str">
        <f t="shared" si="17"/>
        <v>14876-11</v>
      </c>
      <c r="D392">
        <v>14876</v>
      </c>
      <c r="E392" t="s">
        <v>71</v>
      </c>
      <c r="F392" t="s">
        <v>45</v>
      </c>
      <c r="G392">
        <v>6.34</v>
      </c>
      <c r="H392">
        <v>0.8</v>
      </c>
      <c r="I392">
        <v>0.6</v>
      </c>
      <c r="J392">
        <v>3.3</v>
      </c>
      <c r="K392">
        <v>9.4</v>
      </c>
      <c r="L392">
        <v>8.6</v>
      </c>
      <c r="M392">
        <v>7.9</v>
      </c>
      <c r="N392">
        <v>7.8</v>
      </c>
      <c r="O392">
        <v>9.6</v>
      </c>
      <c r="P392">
        <v>7.5</v>
      </c>
      <c r="Q392">
        <v>8.6</v>
      </c>
      <c r="R392">
        <v>9.6999999999999993</v>
      </c>
      <c r="S392">
        <v>10.9</v>
      </c>
      <c r="T392">
        <v>10.4</v>
      </c>
      <c r="U392">
        <v>10.1</v>
      </c>
      <c r="V392">
        <v>10.199999999999999</v>
      </c>
      <c r="W392">
        <v>10.9</v>
      </c>
      <c r="X392" s="21"/>
      <c r="Y392" s="21"/>
      <c r="Z392" s="21"/>
      <c r="AA392" s="21"/>
      <c r="AB392" s="21"/>
      <c r="AC392">
        <f t="shared" si="16"/>
        <v>11.251291666666656</v>
      </c>
    </row>
    <row r="393" spans="1:29" x14ac:dyDescent="0.25">
      <c r="A393">
        <v>11</v>
      </c>
      <c r="B393">
        <v>393</v>
      </c>
      <c r="C393" t="str">
        <f t="shared" si="17"/>
        <v>14878-11</v>
      </c>
      <c r="D393">
        <v>14878</v>
      </c>
      <c r="E393" t="s">
        <v>72</v>
      </c>
      <c r="F393" t="s">
        <v>60</v>
      </c>
      <c r="G393">
        <v>14.4</v>
      </c>
      <c r="H393">
        <v>12.2</v>
      </c>
      <c r="I393">
        <v>11.3</v>
      </c>
      <c r="J393">
        <v>11.9</v>
      </c>
      <c r="K393">
        <v>11.8</v>
      </c>
      <c r="L393">
        <v>12.4</v>
      </c>
      <c r="M393">
        <v>12.2</v>
      </c>
      <c r="N393">
        <v>11.1</v>
      </c>
      <c r="O393">
        <v>11.1</v>
      </c>
      <c r="P393">
        <v>10.8</v>
      </c>
      <c r="Q393">
        <v>12.6</v>
      </c>
      <c r="R393">
        <v>12.7</v>
      </c>
      <c r="S393">
        <v>13</v>
      </c>
      <c r="T393">
        <v>14.6</v>
      </c>
      <c r="U393">
        <v>13.6</v>
      </c>
      <c r="V393">
        <v>12.9</v>
      </c>
      <c r="W393">
        <v>13</v>
      </c>
      <c r="X393" s="21"/>
      <c r="Y393" s="21"/>
      <c r="Z393" s="21"/>
      <c r="AA393" s="21"/>
      <c r="AB393" s="21"/>
      <c r="AC393">
        <f t="shared" si="16"/>
        <v>1.0086666666666662</v>
      </c>
    </row>
    <row r="394" spans="1:29" x14ac:dyDescent="0.25">
      <c r="A394">
        <v>12</v>
      </c>
      <c r="B394">
        <v>394</v>
      </c>
      <c r="C394" t="str">
        <f t="shared" si="17"/>
        <v>1428-12</v>
      </c>
      <c r="D394">
        <v>1428</v>
      </c>
      <c r="E394" t="s">
        <v>3</v>
      </c>
      <c r="F394" t="s">
        <v>4</v>
      </c>
      <c r="G394">
        <v>17.5</v>
      </c>
      <c r="H394">
        <v>18.600000000000001</v>
      </c>
      <c r="I394">
        <v>19.3</v>
      </c>
      <c r="J394">
        <v>18.5</v>
      </c>
      <c r="K394">
        <v>18.5</v>
      </c>
      <c r="L394">
        <v>19.2</v>
      </c>
      <c r="M394">
        <v>19.3</v>
      </c>
      <c r="N394">
        <v>18.600000000000001</v>
      </c>
      <c r="O394">
        <v>16.8</v>
      </c>
      <c r="P394">
        <v>16.5</v>
      </c>
      <c r="Q394">
        <v>16.3</v>
      </c>
      <c r="R394">
        <v>16.600000000000001</v>
      </c>
      <c r="S394">
        <v>16.2</v>
      </c>
      <c r="T394">
        <v>15.6</v>
      </c>
      <c r="U394">
        <v>15.2</v>
      </c>
      <c r="V394">
        <v>16.399999999999999</v>
      </c>
      <c r="W394">
        <v>18</v>
      </c>
      <c r="X394">
        <v>18.100000000000001</v>
      </c>
      <c r="Y394" s="21"/>
      <c r="Z394" s="21"/>
      <c r="AA394" s="21"/>
      <c r="AB394" s="21"/>
      <c r="AC394">
        <f>VAR(H394:X394)</f>
        <v>1.871102941176471</v>
      </c>
    </row>
    <row r="395" spans="1:29" x14ac:dyDescent="0.25">
      <c r="A395">
        <v>12</v>
      </c>
      <c r="B395">
        <v>395</v>
      </c>
      <c r="C395" t="str">
        <f t="shared" si="17"/>
        <v>1575-12</v>
      </c>
      <c r="D395">
        <v>1575</v>
      </c>
      <c r="E395" t="s">
        <v>5</v>
      </c>
      <c r="F395" t="s">
        <v>6</v>
      </c>
      <c r="G395">
        <v>0</v>
      </c>
      <c r="H395">
        <v>11.2</v>
      </c>
      <c r="I395">
        <v>3.2</v>
      </c>
      <c r="J395">
        <v>1.4</v>
      </c>
      <c r="K395">
        <v>0.4</v>
      </c>
      <c r="L395">
        <v>0.4</v>
      </c>
      <c r="M395">
        <v>0.4</v>
      </c>
      <c r="N395">
        <v>0.5</v>
      </c>
      <c r="O395">
        <v>0.4</v>
      </c>
      <c r="P395">
        <v>0.3</v>
      </c>
      <c r="Q395">
        <v>0.4</v>
      </c>
      <c r="R395">
        <v>0.3</v>
      </c>
      <c r="S395">
        <v>0.4</v>
      </c>
      <c r="T395">
        <v>1.2</v>
      </c>
      <c r="U395">
        <v>1.4</v>
      </c>
      <c r="V395">
        <v>1.3</v>
      </c>
      <c r="W395">
        <v>1.3</v>
      </c>
      <c r="X395">
        <v>1.3</v>
      </c>
      <c r="Y395" s="21"/>
      <c r="Z395" s="21"/>
      <c r="AA395" s="21"/>
      <c r="AB395" s="21"/>
      <c r="AC395">
        <f t="shared" ref="AC395:AC432" si="18">VAR(H395:X395)</f>
        <v>6.7715441176470588</v>
      </c>
    </row>
    <row r="396" spans="1:29" x14ac:dyDescent="0.25">
      <c r="A396">
        <v>12</v>
      </c>
      <c r="B396">
        <v>396</v>
      </c>
      <c r="C396" t="str">
        <f t="shared" si="17"/>
        <v>2330-12</v>
      </c>
      <c r="D396">
        <v>2330</v>
      </c>
      <c r="E396" t="s">
        <v>7</v>
      </c>
      <c r="F396" t="s">
        <v>8</v>
      </c>
      <c r="G396">
        <v>31.42</v>
      </c>
      <c r="H396">
        <v>17.2</v>
      </c>
      <c r="I396">
        <v>16.3</v>
      </c>
      <c r="J396">
        <v>16</v>
      </c>
      <c r="K396">
        <v>16.100000000000001</v>
      </c>
      <c r="L396">
        <v>16.600000000000001</v>
      </c>
      <c r="M396">
        <v>16.100000000000001</v>
      </c>
      <c r="N396">
        <v>16.600000000000001</v>
      </c>
      <c r="O396">
        <v>16.7</v>
      </c>
      <c r="P396">
        <v>16.399999999999999</v>
      </c>
      <c r="Q396">
        <v>17</v>
      </c>
      <c r="R396">
        <v>15.8</v>
      </c>
      <c r="S396">
        <v>15.5</v>
      </c>
      <c r="T396">
        <v>16.2</v>
      </c>
      <c r="U396">
        <v>16.399999999999999</v>
      </c>
      <c r="V396">
        <v>16.2</v>
      </c>
      <c r="W396">
        <v>16.100000000000001</v>
      </c>
      <c r="X396">
        <v>13.8</v>
      </c>
      <c r="Y396" s="21"/>
      <c r="Z396" s="21"/>
      <c r="AA396" s="21"/>
      <c r="AB396" s="21"/>
      <c r="AC396">
        <f t="shared" si="18"/>
        <v>0.54816176470588207</v>
      </c>
    </row>
    <row r="397" spans="1:29" x14ac:dyDescent="0.25">
      <c r="A397">
        <v>12</v>
      </c>
      <c r="B397">
        <v>397</v>
      </c>
      <c r="C397" t="str">
        <f t="shared" si="17"/>
        <v>2549-12</v>
      </c>
      <c r="D397">
        <v>2549</v>
      </c>
      <c r="E397" t="s">
        <v>9</v>
      </c>
      <c r="F397" t="s">
        <v>10</v>
      </c>
      <c r="G397">
        <v>0</v>
      </c>
      <c r="H397">
        <v>18.899999999999999</v>
      </c>
      <c r="I397">
        <v>19.3</v>
      </c>
      <c r="J397">
        <v>19.600000000000001</v>
      </c>
      <c r="K397">
        <v>20.2</v>
      </c>
      <c r="L397">
        <v>19.5</v>
      </c>
      <c r="M397">
        <v>19.399999999999999</v>
      </c>
      <c r="N397">
        <v>19</v>
      </c>
      <c r="O397">
        <v>19</v>
      </c>
      <c r="P397">
        <v>19.399999999999999</v>
      </c>
      <c r="Q397">
        <v>19</v>
      </c>
      <c r="R397">
        <v>17.7</v>
      </c>
      <c r="S397">
        <v>18.100000000000001</v>
      </c>
      <c r="T397">
        <v>17.7</v>
      </c>
      <c r="U397">
        <v>17.3</v>
      </c>
      <c r="V397">
        <v>17.3</v>
      </c>
      <c r="W397">
        <v>0</v>
      </c>
      <c r="X397">
        <v>8.9</v>
      </c>
      <c r="Y397" s="21"/>
      <c r="Z397" s="21"/>
      <c r="AA397" s="21"/>
      <c r="AB397" s="21"/>
      <c r="AC397">
        <f t="shared" si="18"/>
        <v>25.784411764706022</v>
      </c>
    </row>
    <row r="398" spans="1:29" x14ac:dyDescent="0.25">
      <c r="A398">
        <v>12</v>
      </c>
      <c r="B398">
        <v>398</v>
      </c>
      <c r="C398" t="str">
        <f t="shared" si="17"/>
        <v>2580-12</v>
      </c>
      <c r="D398">
        <v>2580</v>
      </c>
      <c r="E398" t="s">
        <v>11</v>
      </c>
      <c r="F398" t="s">
        <v>12</v>
      </c>
      <c r="G398">
        <v>18.48</v>
      </c>
      <c r="H398">
        <v>21.2</v>
      </c>
      <c r="I398">
        <v>20.100000000000001</v>
      </c>
      <c r="J398">
        <v>20.6</v>
      </c>
      <c r="K398">
        <v>20.3</v>
      </c>
      <c r="L398">
        <v>20</v>
      </c>
      <c r="M398">
        <v>20.6</v>
      </c>
      <c r="N398">
        <v>19.899999999999999</v>
      </c>
      <c r="O398">
        <v>19.2</v>
      </c>
      <c r="P398">
        <v>20.100000000000001</v>
      </c>
      <c r="Q398">
        <v>20.2</v>
      </c>
      <c r="R398">
        <v>20.2</v>
      </c>
      <c r="S398">
        <v>19.7</v>
      </c>
      <c r="T398">
        <v>19.100000000000001</v>
      </c>
      <c r="U398">
        <v>20.100000000000001</v>
      </c>
      <c r="V398">
        <v>19.7</v>
      </c>
      <c r="W398">
        <v>22.7</v>
      </c>
      <c r="X398">
        <v>19.5</v>
      </c>
      <c r="Y398" s="21"/>
      <c r="Z398" s="21"/>
      <c r="AA398" s="21"/>
      <c r="AB398" s="21"/>
      <c r="AC398">
        <f t="shared" si="18"/>
        <v>0.68360294117647036</v>
      </c>
    </row>
    <row r="399" spans="1:29" x14ac:dyDescent="0.25">
      <c r="A399">
        <v>12</v>
      </c>
      <c r="B399">
        <v>399</v>
      </c>
      <c r="C399" t="str">
        <f t="shared" si="17"/>
        <v>4459-12</v>
      </c>
      <c r="D399">
        <v>4459</v>
      </c>
      <c r="E399" t="s">
        <v>15</v>
      </c>
      <c r="F399" t="s">
        <v>16</v>
      </c>
      <c r="G399">
        <v>5.84</v>
      </c>
      <c r="H399">
        <v>9.3000000000000007</v>
      </c>
      <c r="I399">
        <v>8.8000000000000007</v>
      </c>
      <c r="J399">
        <v>8.9</v>
      </c>
      <c r="K399">
        <v>9.1</v>
      </c>
      <c r="L399">
        <v>8.6</v>
      </c>
      <c r="M399">
        <v>8.4</v>
      </c>
      <c r="N399">
        <v>9.6999999999999993</v>
      </c>
      <c r="O399">
        <v>10.7</v>
      </c>
      <c r="P399">
        <v>10.6</v>
      </c>
      <c r="Q399">
        <v>10.9</v>
      </c>
      <c r="R399">
        <v>10.9</v>
      </c>
      <c r="S399">
        <v>11</v>
      </c>
      <c r="T399">
        <v>11.1</v>
      </c>
      <c r="U399">
        <v>11.1</v>
      </c>
      <c r="V399">
        <v>11.9</v>
      </c>
      <c r="W399">
        <v>12.6</v>
      </c>
      <c r="X399">
        <v>13.9</v>
      </c>
      <c r="Y399" s="21"/>
      <c r="Z399" s="21"/>
      <c r="AA399" s="21"/>
      <c r="AB399" s="21"/>
      <c r="AC399">
        <f t="shared" si="18"/>
        <v>2.2950735294117663</v>
      </c>
    </row>
    <row r="400" spans="1:29" x14ac:dyDescent="0.25">
      <c r="A400">
        <v>12</v>
      </c>
      <c r="B400">
        <v>400</v>
      </c>
      <c r="C400" t="str">
        <f t="shared" si="17"/>
        <v>5209-12</v>
      </c>
      <c r="D400">
        <v>5209</v>
      </c>
      <c r="E400" t="s">
        <v>18</v>
      </c>
      <c r="F400" t="s">
        <v>19</v>
      </c>
      <c r="G400">
        <v>26.34</v>
      </c>
      <c r="H400">
        <v>18</v>
      </c>
      <c r="I400">
        <v>18.5</v>
      </c>
      <c r="J400">
        <v>18.899999999999999</v>
      </c>
      <c r="K400">
        <v>18.8</v>
      </c>
      <c r="L400">
        <v>18.899999999999999</v>
      </c>
      <c r="M400">
        <v>19.2</v>
      </c>
      <c r="N400">
        <v>20.3</v>
      </c>
      <c r="O400">
        <v>20.5</v>
      </c>
      <c r="P400">
        <v>20.9</v>
      </c>
      <c r="Q400">
        <v>19.399999999999999</v>
      </c>
      <c r="R400">
        <v>19.8</v>
      </c>
      <c r="S400">
        <v>20.3</v>
      </c>
      <c r="T400">
        <v>19.600000000000001</v>
      </c>
      <c r="U400">
        <v>20.5</v>
      </c>
      <c r="V400">
        <v>20.2</v>
      </c>
      <c r="W400">
        <v>20.100000000000001</v>
      </c>
      <c r="X400">
        <v>19.2</v>
      </c>
      <c r="Y400" s="21"/>
      <c r="Z400" s="21"/>
      <c r="AA400" s="21"/>
      <c r="AB400" s="21"/>
      <c r="AC400">
        <f t="shared" si="18"/>
        <v>0.66808823529411798</v>
      </c>
    </row>
    <row r="401" spans="1:29" x14ac:dyDescent="0.25">
      <c r="A401">
        <v>12</v>
      </c>
      <c r="B401">
        <v>401</v>
      </c>
      <c r="C401" t="str">
        <f t="shared" si="17"/>
        <v>5526-12</v>
      </c>
      <c r="D401">
        <v>5526</v>
      </c>
      <c r="E401" t="s">
        <v>20</v>
      </c>
      <c r="F401" t="s">
        <v>13</v>
      </c>
      <c r="G401">
        <v>23.16</v>
      </c>
      <c r="H401">
        <v>19.5</v>
      </c>
      <c r="I401">
        <v>17.8</v>
      </c>
      <c r="J401">
        <v>19</v>
      </c>
      <c r="K401">
        <v>18</v>
      </c>
      <c r="L401">
        <v>18</v>
      </c>
      <c r="M401">
        <v>18.2</v>
      </c>
      <c r="N401">
        <v>19.399999999999999</v>
      </c>
      <c r="O401">
        <v>18.899999999999999</v>
      </c>
      <c r="P401">
        <v>18.3</v>
      </c>
      <c r="Q401">
        <v>19.7</v>
      </c>
      <c r="R401">
        <v>19.5</v>
      </c>
      <c r="S401">
        <v>18.5</v>
      </c>
      <c r="T401">
        <v>18</v>
      </c>
      <c r="U401">
        <v>17.7</v>
      </c>
      <c r="V401">
        <v>16.8</v>
      </c>
      <c r="W401">
        <v>16.899999999999999</v>
      </c>
      <c r="X401">
        <v>15.3</v>
      </c>
      <c r="Y401" s="21"/>
      <c r="Z401" s="21"/>
      <c r="AA401" s="21"/>
      <c r="AB401" s="21"/>
      <c r="AC401">
        <f t="shared" si="18"/>
        <v>1.305588235294117</v>
      </c>
    </row>
    <row r="402" spans="1:29" x14ac:dyDescent="0.25">
      <c r="A402">
        <v>12</v>
      </c>
      <c r="B402">
        <v>402</v>
      </c>
      <c r="C402" t="str">
        <f t="shared" si="17"/>
        <v>5529-12</v>
      </c>
      <c r="D402">
        <v>5529</v>
      </c>
      <c r="E402" t="s">
        <v>21</v>
      </c>
      <c r="F402" t="s">
        <v>22</v>
      </c>
      <c r="G402">
        <v>13.12</v>
      </c>
      <c r="H402">
        <v>15.2</v>
      </c>
      <c r="I402">
        <v>14.7</v>
      </c>
      <c r="J402">
        <v>15.7</v>
      </c>
      <c r="K402">
        <v>15.5</v>
      </c>
      <c r="L402">
        <v>15</v>
      </c>
      <c r="M402">
        <v>15.5</v>
      </c>
      <c r="N402">
        <v>16.100000000000001</v>
      </c>
      <c r="O402">
        <v>15.5</v>
      </c>
      <c r="P402">
        <v>15.5</v>
      </c>
      <c r="Q402">
        <v>15.8</v>
      </c>
      <c r="R402">
        <v>15</v>
      </c>
      <c r="S402">
        <v>14.9</v>
      </c>
      <c r="T402">
        <v>14.9</v>
      </c>
      <c r="U402">
        <v>12.9</v>
      </c>
      <c r="V402">
        <v>13.9</v>
      </c>
      <c r="W402">
        <v>14.5</v>
      </c>
      <c r="X402">
        <v>13.8</v>
      </c>
      <c r="Y402" s="21"/>
      <c r="Z402" s="21"/>
      <c r="AA402" s="21"/>
      <c r="AB402" s="21"/>
      <c r="AC402">
        <f t="shared" si="18"/>
        <v>0.67367647058823521</v>
      </c>
    </row>
    <row r="403" spans="1:29" x14ac:dyDescent="0.25">
      <c r="A403">
        <v>12</v>
      </c>
      <c r="B403">
        <v>403</v>
      </c>
      <c r="C403" t="str">
        <f t="shared" si="17"/>
        <v>5536-12</v>
      </c>
      <c r="D403">
        <v>5536</v>
      </c>
      <c r="E403" t="s">
        <v>23</v>
      </c>
      <c r="F403" t="s">
        <v>24</v>
      </c>
      <c r="G403">
        <v>0</v>
      </c>
      <c r="H403">
        <v>12.7</v>
      </c>
      <c r="I403">
        <v>12.6</v>
      </c>
      <c r="J403">
        <v>12.6</v>
      </c>
      <c r="K403">
        <v>12.7</v>
      </c>
      <c r="L403">
        <v>12.3</v>
      </c>
      <c r="M403">
        <v>12.6</v>
      </c>
      <c r="N403">
        <v>12.7</v>
      </c>
      <c r="O403">
        <v>12.9</v>
      </c>
      <c r="P403">
        <v>15.4</v>
      </c>
      <c r="Q403">
        <v>15.7</v>
      </c>
      <c r="R403">
        <v>15.7</v>
      </c>
      <c r="S403">
        <v>16</v>
      </c>
      <c r="T403">
        <v>13.7</v>
      </c>
      <c r="U403">
        <v>16.3</v>
      </c>
      <c r="V403">
        <v>15.6</v>
      </c>
      <c r="W403">
        <v>0</v>
      </c>
      <c r="X403">
        <v>0</v>
      </c>
      <c r="Y403" s="21"/>
      <c r="Z403" s="21"/>
      <c r="AA403" s="21"/>
      <c r="AB403" s="21"/>
      <c r="AC403">
        <f t="shared" si="18"/>
        <v>23.684411764705942</v>
      </c>
    </row>
    <row r="404" spans="1:29" x14ac:dyDescent="0.25">
      <c r="A404">
        <v>12</v>
      </c>
      <c r="B404">
        <v>404</v>
      </c>
      <c r="C404" t="str">
        <f t="shared" si="17"/>
        <v>5615-12</v>
      </c>
      <c r="D404">
        <v>5615</v>
      </c>
      <c r="E404" t="s">
        <v>25</v>
      </c>
      <c r="F404" t="s">
        <v>26</v>
      </c>
      <c r="G404">
        <v>14.5</v>
      </c>
      <c r="H404">
        <v>16.600000000000001</v>
      </c>
      <c r="I404">
        <v>17.399999999999999</v>
      </c>
      <c r="J404">
        <v>17.2</v>
      </c>
      <c r="K404">
        <v>16.8</v>
      </c>
      <c r="L404">
        <v>17</v>
      </c>
      <c r="M404">
        <v>16.399999999999999</v>
      </c>
      <c r="N404">
        <v>16.399999999999999</v>
      </c>
      <c r="O404">
        <v>15</v>
      </c>
      <c r="P404">
        <v>17.100000000000001</v>
      </c>
      <c r="Q404">
        <v>16.8</v>
      </c>
      <c r="R404">
        <v>16</v>
      </c>
      <c r="S404">
        <v>14.9</v>
      </c>
      <c r="T404">
        <v>14.3</v>
      </c>
      <c r="U404">
        <v>15.3</v>
      </c>
      <c r="V404">
        <v>15.6</v>
      </c>
      <c r="W404">
        <v>15.5</v>
      </c>
      <c r="X404">
        <v>16.2</v>
      </c>
      <c r="Y404" s="21"/>
      <c r="Z404" s="21"/>
      <c r="AA404" s="21"/>
      <c r="AB404" s="21"/>
      <c r="AC404">
        <f t="shared" si="18"/>
        <v>0.82764705882352907</v>
      </c>
    </row>
    <row r="405" spans="1:29" x14ac:dyDescent="0.25">
      <c r="A405">
        <v>12</v>
      </c>
      <c r="B405">
        <v>405</v>
      </c>
      <c r="C405" t="str">
        <f t="shared" si="17"/>
        <v>8416-12</v>
      </c>
      <c r="D405">
        <v>8416</v>
      </c>
      <c r="E405" t="s">
        <v>27</v>
      </c>
      <c r="F405" t="s">
        <v>28</v>
      </c>
      <c r="G405">
        <v>0</v>
      </c>
      <c r="H405">
        <v>14.4</v>
      </c>
      <c r="I405">
        <v>14.5</v>
      </c>
      <c r="J405">
        <v>14</v>
      </c>
      <c r="K405">
        <v>14.1</v>
      </c>
      <c r="L405">
        <v>14.3</v>
      </c>
      <c r="M405">
        <v>14.6</v>
      </c>
      <c r="N405">
        <v>14.3</v>
      </c>
      <c r="O405">
        <v>13.7</v>
      </c>
      <c r="P405">
        <v>14.5</v>
      </c>
      <c r="Q405">
        <v>13.9</v>
      </c>
      <c r="R405">
        <v>13.6</v>
      </c>
      <c r="S405">
        <v>14.3</v>
      </c>
      <c r="T405">
        <v>13.6</v>
      </c>
      <c r="U405">
        <v>16.7</v>
      </c>
      <c r="V405">
        <v>16.2</v>
      </c>
      <c r="W405">
        <v>17.100000000000001</v>
      </c>
      <c r="X405">
        <v>0.9</v>
      </c>
      <c r="Y405" s="21"/>
      <c r="Z405" s="21"/>
      <c r="AA405" s="21"/>
      <c r="AB405" s="21"/>
      <c r="AC405">
        <f t="shared" si="18"/>
        <v>12.15183823529415</v>
      </c>
    </row>
    <row r="406" spans="1:29" x14ac:dyDescent="0.25">
      <c r="A406">
        <v>12</v>
      </c>
      <c r="B406">
        <v>406</v>
      </c>
      <c r="C406" t="str">
        <f t="shared" si="17"/>
        <v>8439-12</v>
      </c>
      <c r="D406">
        <v>8439</v>
      </c>
      <c r="E406" t="s">
        <v>29</v>
      </c>
      <c r="F406" t="s">
        <v>30</v>
      </c>
      <c r="G406">
        <v>10.96</v>
      </c>
      <c r="H406">
        <v>24.4</v>
      </c>
      <c r="I406">
        <v>23</v>
      </c>
      <c r="J406">
        <v>24.7</v>
      </c>
      <c r="K406">
        <v>24.5</v>
      </c>
      <c r="L406">
        <v>24.2</v>
      </c>
      <c r="M406">
        <v>24.7</v>
      </c>
      <c r="N406">
        <v>24.7</v>
      </c>
      <c r="O406">
        <v>24.6</v>
      </c>
      <c r="P406">
        <v>25.1</v>
      </c>
      <c r="Q406">
        <v>25.1</v>
      </c>
      <c r="R406">
        <v>25.6</v>
      </c>
      <c r="S406">
        <v>24.5</v>
      </c>
      <c r="T406">
        <v>25.1</v>
      </c>
      <c r="U406">
        <v>24.4</v>
      </c>
      <c r="V406">
        <v>23</v>
      </c>
      <c r="W406">
        <v>23.8</v>
      </c>
      <c r="X406">
        <v>22.2</v>
      </c>
      <c r="Y406" s="21"/>
      <c r="Z406" s="21"/>
      <c r="AA406" s="21"/>
      <c r="AB406" s="21"/>
      <c r="AC406">
        <f t="shared" si="18"/>
        <v>0.76970588235294191</v>
      </c>
    </row>
    <row r="407" spans="1:29" x14ac:dyDescent="0.25">
      <c r="A407">
        <v>12</v>
      </c>
      <c r="B407">
        <v>407</v>
      </c>
      <c r="C407" t="str">
        <f t="shared" si="17"/>
        <v>8644-12</v>
      </c>
      <c r="D407">
        <v>8644</v>
      </c>
      <c r="E407" t="s">
        <v>35</v>
      </c>
      <c r="F407" t="s">
        <v>36</v>
      </c>
      <c r="G407">
        <v>0</v>
      </c>
      <c r="H407">
        <v>13.1</v>
      </c>
      <c r="I407">
        <v>12.8</v>
      </c>
      <c r="J407">
        <v>13.1</v>
      </c>
      <c r="K407">
        <v>12.7</v>
      </c>
      <c r="L407">
        <v>12.4</v>
      </c>
      <c r="M407">
        <v>12.5</v>
      </c>
      <c r="N407">
        <v>12</v>
      </c>
      <c r="O407">
        <v>12.4</v>
      </c>
      <c r="P407">
        <v>12.7</v>
      </c>
      <c r="Q407">
        <v>12.7</v>
      </c>
      <c r="R407">
        <v>12.1</v>
      </c>
      <c r="S407">
        <v>11.3</v>
      </c>
      <c r="T407">
        <v>0.6</v>
      </c>
      <c r="U407">
        <v>0.9</v>
      </c>
      <c r="V407">
        <v>1.1000000000000001</v>
      </c>
      <c r="W407">
        <v>1.4</v>
      </c>
      <c r="X407">
        <v>1</v>
      </c>
      <c r="Y407" s="21"/>
      <c r="Z407" s="21"/>
      <c r="AA407" s="21"/>
      <c r="AB407" s="21"/>
      <c r="AC407">
        <f t="shared" si="18"/>
        <v>29.284338235294086</v>
      </c>
    </row>
    <row r="408" spans="1:29" x14ac:dyDescent="0.25">
      <c r="A408">
        <v>12</v>
      </c>
      <c r="B408">
        <v>408</v>
      </c>
      <c r="C408" t="str">
        <f t="shared" si="17"/>
        <v>8664-12</v>
      </c>
      <c r="D408">
        <v>8664</v>
      </c>
      <c r="E408" t="s">
        <v>37</v>
      </c>
      <c r="F408" t="s">
        <v>38</v>
      </c>
      <c r="G408">
        <v>10.4</v>
      </c>
      <c r="H408">
        <v>13.8</v>
      </c>
      <c r="I408">
        <v>14</v>
      </c>
      <c r="J408">
        <v>13.9</v>
      </c>
      <c r="K408">
        <v>14.6</v>
      </c>
      <c r="L408">
        <v>13.6</v>
      </c>
      <c r="M408">
        <v>14.3</v>
      </c>
      <c r="N408">
        <v>13.6</v>
      </c>
      <c r="O408">
        <v>13.7</v>
      </c>
      <c r="P408">
        <v>14.4</v>
      </c>
      <c r="Q408">
        <v>14.8</v>
      </c>
      <c r="R408">
        <v>15.5</v>
      </c>
      <c r="S408">
        <v>13.9</v>
      </c>
      <c r="T408">
        <v>14.2</v>
      </c>
      <c r="U408">
        <v>14.2</v>
      </c>
      <c r="V408">
        <v>14.5</v>
      </c>
      <c r="W408">
        <v>14.6</v>
      </c>
      <c r="X408">
        <v>15</v>
      </c>
      <c r="Y408" s="21"/>
      <c r="Z408" s="21"/>
      <c r="AA408" s="21"/>
      <c r="AB408" s="21"/>
      <c r="AC408">
        <f t="shared" si="18"/>
        <v>0.27595588235294127</v>
      </c>
    </row>
    <row r="409" spans="1:29" x14ac:dyDescent="0.25">
      <c r="A409">
        <v>12</v>
      </c>
      <c r="B409">
        <v>409</v>
      </c>
      <c r="C409" t="str">
        <f t="shared" si="17"/>
        <v>9597-12</v>
      </c>
      <c r="D409">
        <v>9597</v>
      </c>
      <c r="E409" t="s">
        <v>39</v>
      </c>
      <c r="F409" t="s">
        <v>32</v>
      </c>
      <c r="G409">
        <v>10.42</v>
      </c>
      <c r="H409">
        <v>13.9</v>
      </c>
      <c r="I409">
        <v>14.9</v>
      </c>
      <c r="J409">
        <v>14.9</v>
      </c>
      <c r="K409">
        <v>15</v>
      </c>
      <c r="L409">
        <v>15.3</v>
      </c>
      <c r="M409">
        <v>14.9</v>
      </c>
      <c r="N409">
        <v>15.5</v>
      </c>
      <c r="O409">
        <v>13.9</v>
      </c>
      <c r="P409">
        <v>14.3</v>
      </c>
      <c r="Q409">
        <v>14.3</v>
      </c>
      <c r="R409">
        <v>14.2</v>
      </c>
      <c r="S409">
        <v>13.9</v>
      </c>
      <c r="T409">
        <v>13.1</v>
      </c>
      <c r="U409">
        <v>13.1</v>
      </c>
      <c r="V409">
        <v>13.5</v>
      </c>
      <c r="W409">
        <v>13.1</v>
      </c>
      <c r="X409">
        <v>12</v>
      </c>
      <c r="Y409" s="21"/>
      <c r="Z409" s="21"/>
      <c r="AA409" s="21"/>
      <c r="AB409" s="21"/>
      <c r="AC409">
        <f t="shared" si="18"/>
        <v>0.88183823529411809</v>
      </c>
    </row>
    <row r="410" spans="1:29" x14ac:dyDescent="0.25">
      <c r="A410">
        <v>12</v>
      </c>
      <c r="B410">
        <v>410</v>
      </c>
      <c r="C410" t="str">
        <f t="shared" si="17"/>
        <v>11237-12</v>
      </c>
      <c r="D410">
        <v>11237</v>
      </c>
      <c r="E410" t="s">
        <v>46</v>
      </c>
      <c r="F410" t="s">
        <v>47</v>
      </c>
      <c r="G410">
        <v>15.42</v>
      </c>
      <c r="H410">
        <v>17.7</v>
      </c>
      <c r="I410">
        <v>19.100000000000001</v>
      </c>
      <c r="J410">
        <v>18.899999999999999</v>
      </c>
      <c r="K410">
        <v>18.899999999999999</v>
      </c>
      <c r="L410">
        <v>19</v>
      </c>
      <c r="M410">
        <v>18.5</v>
      </c>
      <c r="N410">
        <v>18.600000000000001</v>
      </c>
      <c r="O410">
        <v>19.2</v>
      </c>
      <c r="P410">
        <v>18.2</v>
      </c>
      <c r="Q410">
        <v>18.399999999999999</v>
      </c>
      <c r="R410">
        <v>18.5</v>
      </c>
      <c r="S410">
        <v>18.8</v>
      </c>
      <c r="T410">
        <v>19.2</v>
      </c>
      <c r="U410">
        <v>19.399999999999999</v>
      </c>
      <c r="V410">
        <v>20.5</v>
      </c>
      <c r="W410">
        <v>20.8</v>
      </c>
      <c r="X410">
        <v>19.7</v>
      </c>
      <c r="Y410" s="21"/>
      <c r="Z410" s="21"/>
      <c r="AA410" s="21"/>
      <c r="AB410" s="21"/>
      <c r="AC410">
        <f t="shared" si="18"/>
        <v>0.60191176470588259</v>
      </c>
    </row>
    <row r="411" spans="1:29" x14ac:dyDescent="0.25">
      <c r="A411">
        <v>12</v>
      </c>
      <c r="B411">
        <v>411</v>
      </c>
      <c r="C411" t="str">
        <f t="shared" si="17"/>
        <v>11252-12</v>
      </c>
      <c r="D411">
        <v>11252</v>
      </c>
      <c r="E411" t="s">
        <v>48</v>
      </c>
      <c r="F411" t="s">
        <v>49</v>
      </c>
      <c r="G411">
        <v>17.8</v>
      </c>
      <c r="H411">
        <v>15.9</v>
      </c>
      <c r="I411">
        <v>16.100000000000001</v>
      </c>
      <c r="J411">
        <v>15.8</v>
      </c>
      <c r="K411">
        <v>15.7</v>
      </c>
      <c r="L411">
        <v>17.100000000000001</v>
      </c>
      <c r="M411">
        <v>17</v>
      </c>
      <c r="N411">
        <v>18.3</v>
      </c>
      <c r="O411">
        <v>17.600000000000001</v>
      </c>
      <c r="P411">
        <v>17.899999999999999</v>
      </c>
      <c r="Q411">
        <v>18.3</v>
      </c>
      <c r="R411">
        <v>15.6</v>
      </c>
      <c r="S411">
        <v>15.7</v>
      </c>
      <c r="T411">
        <v>14.4</v>
      </c>
      <c r="U411">
        <v>14</v>
      </c>
      <c r="V411">
        <v>13.6</v>
      </c>
      <c r="W411">
        <v>15.3</v>
      </c>
      <c r="X411">
        <v>13.4</v>
      </c>
      <c r="Y411" s="21"/>
      <c r="Z411" s="21"/>
      <c r="AA411" s="21"/>
      <c r="AB411" s="21"/>
      <c r="AC411">
        <f t="shared" si="18"/>
        <v>2.4327941176470591</v>
      </c>
    </row>
    <row r="412" spans="1:29" x14ac:dyDescent="0.25">
      <c r="A412">
        <v>12</v>
      </c>
      <c r="B412">
        <v>412</v>
      </c>
      <c r="C412" t="str">
        <f t="shared" si="17"/>
        <v>11291-12</v>
      </c>
      <c r="D412">
        <v>11291</v>
      </c>
      <c r="E412" t="s">
        <v>50</v>
      </c>
      <c r="F412" t="s">
        <v>51</v>
      </c>
      <c r="G412">
        <v>16.440000000000001</v>
      </c>
      <c r="H412">
        <v>4.4000000000000004</v>
      </c>
      <c r="I412">
        <v>4.2</v>
      </c>
      <c r="J412">
        <v>4.5</v>
      </c>
      <c r="K412">
        <v>0.5</v>
      </c>
      <c r="L412">
        <v>0.3</v>
      </c>
      <c r="M412">
        <v>0.3</v>
      </c>
      <c r="N412">
        <v>0.4</v>
      </c>
      <c r="O412">
        <v>0.3</v>
      </c>
      <c r="P412">
        <v>0.3</v>
      </c>
      <c r="Q412">
        <v>0.2</v>
      </c>
      <c r="R412">
        <v>0.3</v>
      </c>
      <c r="S412">
        <v>0.4</v>
      </c>
      <c r="T412">
        <v>0.3</v>
      </c>
      <c r="U412">
        <v>0.4</v>
      </c>
      <c r="V412">
        <v>0.3</v>
      </c>
      <c r="W412">
        <v>0.3</v>
      </c>
      <c r="X412">
        <v>14.3</v>
      </c>
      <c r="Y412" s="21"/>
      <c r="Z412" s="21"/>
      <c r="AA412" s="21"/>
      <c r="AB412" s="21"/>
      <c r="AC412">
        <f t="shared" si="18"/>
        <v>12.757426470588236</v>
      </c>
    </row>
    <row r="413" spans="1:29" x14ac:dyDescent="0.25">
      <c r="A413">
        <v>12</v>
      </c>
      <c r="B413">
        <v>413</v>
      </c>
      <c r="C413" t="str">
        <f t="shared" si="17"/>
        <v>12483-12</v>
      </c>
      <c r="D413">
        <v>12483</v>
      </c>
      <c r="E413" t="s">
        <v>53</v>
      </c>
      <c r="F413" t="s">
        <v>14</v>
      </c>
      <c r="G413">
        <v>26.34</v>
      </c>
      <c r="H413">
        <v>18.8</v>
      </c>
      <c r="I413">
        <v>19.5</v>
      </c>
      <c r="J413">
        <v>19.3</v>
      </c>
      <c r="K413">
        <v>19.2</v>
      </c>
      <c r="L413">
        <v>19.2</v>
      </c>
      <c r="M413">
        <v>19.100000000000001</v>
      </c>
      <c r="N413">
        <v>18.8</v>
      </c>
      <c r="O413">
        <v>17.899999999999999</v>
      </c>
      <c r="P413">
        <v>18.8</v>
      </c>
      <c r="Q413">
        <v>18.600000000000001</v>
      </c>
      <c r="R413">
        <v>18.5</v>
      </c>
      <c r="S413">
        <v>19</v>
      </c>
      <c r="T413">
        <v>19.399999999999999</v>
      </c>
      <c r="U413">
        <v>20.5</v>
      </c>
      <c r="V413">
        <v>20.6</v>
      </c>
      <c r="W413">
        <v>20.399999999999999</v>
      </c>
      <c r="X413">
        <v>18.7</v>
      </c>
      <c r="Y413" s="21"/>
      <c r="Z413" s="21"/>
      <c r="AA413" s="21"/>
      <c r="AB413" s="21"/>
      <c r="AC413">
        <f t="shared" si="18"/>
        <v>0.53433823529411772</v>
      </c>
    </row>
    <row r="414" spans="1:29" x14ac:dyDescent="0.25">
      <c r="A414">
        <v>12</v>
      </c>
      <c r="B414">
        <v>414</v>
      </c>
      <c r="C414" t="str">
        <f t="shared" si="17"/>
        <v>12482-12</v>
      </c>
      <c r="D414">
        <v>12482</v>
      </c>
      <c r="E414" t="s">
        <v>54</v>
      </c>
      <c r="F414" t="s">
        <v>55</v>
      </c>
      <c r="G414">
        <v>12.24</v>
      </c>
      <c r="H414">
        <v>12.9</v>
      </c>
      <c r="I414">
        <v>12.3</v>
      </c>
      <c r="J414">
        <v>12.3</v>
      </c>
      <c r="K414">
        <v>12.3</v>
      </c>
      <c r="L414">
        <v>12.7</v>
      </c>
      <c r="M414">
        <v>12</v>
      </c>
      <c r="N414">
        <v>12.9</v>
      </c>
      <c r="O414">
        <v>13.3</v>
      </c>
      <c r="P414">
        <v>13.7</v>
      </c>
      <c r="Q414">
        <v>12.4</v>
      </c>
      <c r="R414">
        <v>12.6</v>
      </c>
      <c r="S414">
        <v>12.3</v>
      </c>
      <c r="T414">
        <v>12.1</v>
      </c>
      <c r="U414">
        <v>12.7</v>
      </c>
      <c r="V414">
        <v>13.1</v>
      </c>
      <c r="W414">
        <v>12.1</v>
      </c>
      <c r="X414">
        <v>11.9</v>
      </c>
      <c r="Y414" s="21"/>
      <c r="Z414" s="21"/>
      <c r="AA414" s="21"/>
      <c r="AB414" s="21"/>
      <c r="AC414">
        <f t="shared" si="18"/>
        <v>0.24242647058823513</v>
      </c>
    </row>
    <row r="415" spans="1:29" x14ac:dyDescent="0.25">
      <c r="A415">
        <v>12</v>
      </c>
      <c r="B415">
        <v>415</v>
      </c>
      <c r="C415" t="str">
        <f t="shared" si="17"/>
        <v>12473-12</v>
      </c>
      <c r="D415">
        <v>12473</v>
      </c>
      <c r="E415" t="s">
        <v>56</v>
      </c>
      <c r="F415" t="s">
        <v>33</v>
      </c>
      <c r="G415">
        <v>10.24</v>
      </c>
      <c r="H415">
        <v>17.600000000000001</v>
      </c>
      <c r="I415">
        <v>16.3</v>
      </c>
      <c r="J415">
        <v>17</v>
      </c>
      <c r="K415">
        <v>16.8</v>
      </c>
      <c r="L415">
        <v>17</v>
      </c>
      <c r="M415">
        <v>16.600000000000001</v>
      </c>
      <c r="N415">
        <v>15.9</v>
      </c>
      <c r="O415">
        <v>15.5</v>
      </c>
      <c r="P415">
        <v>15.1</v>
      </c>
      <c r="Q415">
        <v>14.6</v>
      </c>
      <c r="R415">
        <v>14.9</v>
      </c>
      <c r="S415">
        <v>15.4</v>
      </c>
      <c r="T415">
        <v>15.4</v>
      </c>
      <c r="U415">
        <v>16.5</v>
      </c>
      <c r="V415">
        <v>15.9</v>
      </c>
      <c r="W415">
        <v>18.899999999999999</v>
      </c>
      <c r="X415">
        <v>17.7</v>
      </c>
      <c r="Y415" s="21"/>
      <c r="Z415" s="21"/>
      <c r="AA415" s="21"/>
      <c r="AB415" s="21"/>
      <c r="AC415">
        <f t="shared" si="18"/>
        <v>1.2899999999999998</v>
      </c>
    </row>
    <row r="416" spans="1:29" x14ac:dyDescent="0.25">
      <c r="A416">
        <v>12</v>
      </c>
      <c r="B416">
        <v>416</v>
      </c>
      <c r="C416" t="str">
        <f t="shared" si="17"/>
        <v>13197-12</v>
      </c>
      <c r="D416">
        <v>13197</v>
      </c>
      <c r="E416" t="s">
        <v>57</v>
      </c>
      <c r="F416" t="s">
        <v>58</v>
      </c>
      <c r="G416">
        <v>16.3</v>
      </c>
      <c r="H416">
        <v>11.3</v>
      </c>
      <c r="I416">
        <v>11.3</v>
      </c>
      <c r="J416">
        <v>11.4</v>
      </c>
      <c r="K416">
        <v>11.4</v>
      </c>
      <c r="L416">
        <v>10.9</v>
      </c>
      <c r="M416">
        <v>11.4</v>
      </c>
      <c r="N416">
        <v>10.6</v>
      </c>
      <c r="O416">
        <v>11.1</v>
      </c>
      <c r="P416">
        <v>9.9</v>
      </c>
      <c r="Q416">
        <v>9.6</v>
      </c>
      <c r="R416">
        <v>8.6999999999999993</v>
      </c>
      <c r="S416">
        <v>9.1999999999999993</v>
      </c>
      <c r="T416">
        <v>9.1999999999999993</v>
      </c>
      <c r="U416">
        <v>9.6</v>
      </c>
      <c r="V416">
        <v>9.6999999999999993</v>
      </c>
      <c r="W416">
        <v>10.5</v>
      </c>
      <c r="X416">
        <v>10.199999999999999</v>
      </c>
      <c r="Y416" s="21"/>
      <c r="Z416" s="21"/>
      <c r="AA416" s="21"/>
      <c r="AB416" s="21"/>
      <c r="AC416">
        <f t="shared" si="18"/>
        <v>0.82514705882353034</v>
      </c>
    </row>
    <row r="417" spans="1:29" x14ac:dyDescent="0.25">
      <c r="A417">
        <v>12</v>
      </c>
      <c r="B417">
        <v>417</v>
      </c>
      <c r="C417" t="str">
        <f t="shared" si="17"/>
        <v>13200-12</v>
      </c>
      <c r="D417">
        <v>13200</v>
      </c>
      <c r="E417" t="s">
        <v>59</v>
      </c>
      <c r="F417" t="s">
        <v>55</v>
      </c>
      <c r="G417">
        <v>0</v>
      </c>
      <c r="H417">
        <v>3.5</v>
      </c>
      <c r="I417">
        <v>3.6</v>
      </c>
      <c r="J417">
        <v>3.4</v>
      </c>
      <c r="K417">
        <v>3.6</v>
      </c>
      <c r="L417">
        <v>3</v>
      </c>
      <c r="M417">
        <v>3.4</v>
      </c>
      <c r="N417">
        <v>3.7</v>
      </c>
      <c r="O417">
        <v>2.5</v>
      </c>
      <c r="P417">
        <v>2.2999999999999998</v>
      </c>
      <c r="Q417">
        <v>2.2000000000000002</v>
      </c>
      <c r="R417">
        <v>3.5</v>
      </c>
      <c r="S417">
        <v>3.9</v>
      </c>
      <c r="T417">
        <v>4</v>
      </c>
      <c r="U417">
        <v>4.0999999999999996</v>
      </c>
      <c r="V417">
        <v>3.6</v>
      </c>
      <c r="W417">
        <v>3.8</v>
      </c>
      <c r="X417">
        <v>2.2999999999999998</v>
      </c>
      <c r="Y417" s="21"/>
      <c r="Z417" s="21"/>
      <c r="AA417" s="21"/>
      <c r="AB417" s="21"/>
      <c r="AC417">
        <f t="shared" si="18"/>
        <v>0.38779411764705785</v>
      </c>
    </row>
    <row r="418" spans="1:29" x14ac:dyDescent="0.25">
      <c r="A418">
        <v>12</v>
      </c>
      <c r="B418">
        <v>418</v>
      </c>
      <c r="C418" t="str">
        <f t="shared" si="17"/>
        <v>10480-12</v>
      </c>
      <c r="D418">
        <v>10480</v>
      </c>
      <c r="E418" t="s">
        <v>42</v>
      </c>
      <c r="F418" t="s">
        <v>43</v>
      </c>
      <c r="G418">
        <v>0</v>
      </c>
      <c r="H418">
        <v>11</v>
      </c>
      <c r="I418">
        <v>10.8</v>
      </c>
      <c r="J418">
        <v>3.2</v>
      </c>
      <c r="K418">
        <v>0.7</v>
      </c>
      <c r="L418">
        <v>5.9</v>
      </c>
      <c r="M418">
        <v>0.5</v>
      </c>
      <c r="N418">
        <v>5.9</v>
      </c>
      <c r="O418">
        <v>6.4</v>
      </c>
      <c r="P418">
        <v>11.1</v>
      </c>
      <c r="Q418">
        <v>12.4</v>
      </c>
      <c r="R418">
        <v>11.2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 s="21"/>
      <c r="Z418" s="21"/>
      <c r="AA418" s="21"/>
      <c r="AB418" s="21"/>
      <c r="AC418">
        <f t="shared" si="18"/>
        <v>24.597647058823526</v>
      </c>
    </row>
    <row r="419" spans="1:29" x14ac:dyDescent="0.25">
      <c r="A419">
        <v>12</v>
      </c>
      <c r="B419">
        <v>419</v>
      </c>
      <c r="C419" t="str">
        <f t="shared" si="17"/>
        <v>13994-12</v>
      </c>
      <c r="D419">
        <v>13994</v>
      </c>
      <c r="E419" t="s">
        <v>63</v>
      </c>
      <c r="F419" t="s">
        <v>34</v>
      </c>
      <c r="G419">
        <v>37.44</v>
      </c>
      <c r="H419">
        <v>19</v>
      </c>
      <c r="I419">
        <v>18.899999999999999</v>
      </c>
      <c r="J419">
        <v>19.5</v>
      </c>
      <c r="K419">
        <v>19.399999999999999</v>
      </c>
      <c r="L419">
        <v>18</v>
      </c>
      <c r="M419">
        <v>19.3</v>
      </c>
      <c r="N419">
        <v>19</v>
      </c>
      <c r="O419">
        <v>20</v>
      </c>
      <c r="P419">
        <v>18</v>
      </c>
      <c r="Q419">
        <v>18.399999999999999</v>
      </c>
      <c r="R419">
        <v>17.7</v>
      </c>
      <c r="S419">
        <v>17.899999999999999</v>
      </c>
      <c r="T419">
        <v>19</v>
      </c>
      <c r="U419">
        <v>18.3</v>
      </c>
      <c r="V419">
        <v>19.100000000000001</v>
      </c>
      <c r="W419">
        <v>18.899999999999999</v>
      </c>
      <c r="X419">
        <v>19.399999999999999</v>
      </c>
      <c r="Y419" s="21"/>
      <c r="Z419" s="21"/>
      <c r="AA419" s="21"/>
      <c r="AB419" s="21"/>
      <c r="AC419">
        <f t="shared" si="18"/>
        <v>0.42735294117647077</v>
      </c>
    </row>
    <row r="420" spans="1:29" x14ac:dyDescent="0.25">
      <c r="A420">
        <v>12</v>
      </c>
      <c r="B420">
        <v>420</v>
      </c>
      <c r="C420" t="str">
        <f t="shared" si="17"/>
        <v>13966-12</v>
      </c>
      <c r="D420">
        <v>13966</v>
      </c>
      <c r="E420" t="s">
        <v>66</v>
      </c>
      <c r="F420" t="s">
        <v>62</v>
      </c>
      <c r="G420">
        <v>6.96</v>
      </c>
      <c r="H420">
        <v>8.8000000000000007</v>
      </c>
      <c r="I420">
        <v>7.9</v>
      </c>
      <c r="J420">
        <v>8.1</v>
      </c>
      <c r="K420">
        <v>8.1</v>
      </c>
      <c r="L420">
        <v>8.6</v>
      </c>
      <c r="M420">
        <v>8.3000000000000007</v>
      </c>
      <c r="N420">
        <v>8.3000000000000007</v>
      </c>
      <c r="O420">
        <v>9.6</v>
      </c>
      <c r="P420">
        <v>11.1</v>
      </c>
      <c r="Q420">
        <v>9.3000000000000007</v>
      </c>
      <c r="R420">
        <v>9.6</v>
      </c>
      <c r="S420">
        <v>9.5</v>
      </c>
      <c r="T420">
        <v>8.1999999999999993</v>
      </c>
      <c r="U420">
        <v>8.1999999999999993</v>
      </c>
      <c r="V420">
        <v>8.1</v>
      </c>
      <c r="W420">
        <v>8.1999999999999993</v>
      </c>
      <c r="X420">
        <v>8.5</v>
      </c>
      <c r="Y420" s="21"/>
      <c r="Z420" s="21"/>
      <c r="AA420" s="21"/>
      <c r="AB420" s="21"/>
      <c r="AC420">
        <f t="shared" si="18"/>
        <v>0.70095588235294093</v>
      </c>
    </row>
    <row r="421" spans="1:29" x14ac:dyDescent="0.25">
      <c r="A421">
        <v>12</v>
      </c>
      <c r="B421">
        <v>421</v>
      </c>
      <c r="C421" t="str">
        <f t="shared" si="17"/>
        <v>14012-12</v>
      </c>
      <c r="D421">
        <v>14012</v>
      </c>
      <c r="E421" t="s">
        <v>67</v>
      </c>
      <c r="F421" t="s">
        <v>40</v>
      </c>
      <c r="G421">
        <v>20.9</v>
      </c>
      <c r="H421">
        <v>12.3</v>
      </c>
      <c r="I421">
        <v>12</v>
      </c>
      <c r="J421">
        <v>12.6</v>
      </c>
      <c r="K421">
        <v>12.3</v>
      </c>
      <c r="L421">
        <v>12.5</v>
      </c>
      <c r="M421">
        <v>12.8</v>
      </c>
      <c r="N421">
        <v>12.9</v>
      </c>
      <c r="O421">
        <v>12.3</v>
      </c>
      <c r="P421">
        <v>13.6</v>
      </c>
      <c r="Q421">
        <v>14.3</v>
      </c>
      <c r="R421">
        <v>14.2</v>
      </c>
      <c r="S421">
        <v>13.3</v>
      </c>
      <c r="T421">
        <v>12.7</v>
      </c>
      <c r="U421">
        <v>12.6</v>
      </c>
      <c r="V421">
        <v>13.5</v>
      </c>
      <c r="W421">
        <v>16.399999999999999</v>
      </c>
      <c r="X421">
        <v>16.7</v>
      </c>
      <c r="Y421" s="21"/>
      <c r="Z421" s="21"/>
      <c r="AA421" s="21"/>
      <c r="AB421" s="21"/>
      <c r="AC421">
        <f t="shared" si="18"/>
        <v>1.8838970588235284</v>
      </c>
    </row>
    <row r="422" spans="1:29" x14ac:dyDescent="0.25">
      <c r="A422">
        <v>12</v>
      </c>
      <c r="B422">
        <v>422</v>
      </c>
      <c r="C422" t="str">
        <f t="shared" si="17"/>
        <v>8440-12</v>
      </c>
      <c r="D422">
        <v>8440</v>
      </c>
      <c r="E422" t="s">
        <v>31</v>
      </c>
      <c r="F422" t="s">
        <v>32</v>
      </c>
      <c r="G422">
        <v>0</v>
      </c>
      <c r="H422">
        <v>0.1</v>
      </c>
      <c r="I422">
        <v>0.2</v>
      </c>
      <c r="J422">
        <v>0.2</v>
      </c>
      <c r="K422">
        <v>0</v>
      </c>
      <c r="L422">
        <v>0.1</v>
      </c>
      <c r="M422">
        <v>0.2</v>
      </c>
      <c r="N422">
        <v>0.2</v>
      </c>
      <c r="O422">
        <v>0.1</v>
      </c>
      <c r="P422">
        <v>0.2</v>
      </c>
      <c r="Q422">
        <v>0.1</v>
      </c>
      <c r="R422">
        <v>0.2</v>
      </c>
      <c r="S422">
        <v>0.2</v>
      </c>
      <c r="T422">
        <v>0.1</v>
      </c>
      <c r="U422">
        <v>0.1</v>
      </c>
      <c r="V422">
        <v>0.1</v>
      </c>
      <c r="W422">
        <v>0.1</v>
      </c>
      <c r="X422">
        <v>0.5</v>
      </c>
      <c r="Y422" s="21"/>
      <c r="Z422" s="21"/>
      <c r="AA422" s="21"/>
      <c r="AB422" s="21"/>
      <c r="AC422">
        <f t="shared" si="18"/>
        <v>1.1323529411764708E-2</v>
      </c>
    </row>
    <row r="423" spans="1:29" x14ac:dyDescent="0.25">
      <c r="A423">
        <v>12</v>
      </c>
      <c r="B423">
        <v>423</v>
      </c>
      <c r="C423" t="str">
        <f t="shared" si="17"/>
        <v>13458-12</v>
      </c>
      <c r="D423">
        <v>13458</v>
      </c>
      <c r="E423" t="s">
        <v>61</v>
      </c>
      <c r="F423" t="s">
        <v>43</v>
      </c>
      <c r="G423">
        <v>0</v>
      </c>
      <c r="H423">
        <v>0.2</v>
      </c>
      <c r="I423">
        <v>1.6</v>
      </c>
      <c r="J423">
        <v>9.6999999999999993</v>
      </c>
      <c r="K423">
        <v>11.6</v>
      </c>
      <c r="L423">
        <v>6.5</v>
      </c>
      <c r="M423">
        <v>11.5</v>
      </c>
      <c r="N423">
        <v>5.8</v>
      </c>
      <c r="O423">
        <v>5.3</v>
      </c>
      <c r="P423">
        <v>0.2</v>
      </c>
      <c r="Q423">
        <v>0.3</v>
      </c>
      <c r="R423">
        <v>0.1</v>
      </c>
      <c r="S423">
        <v>10.7</v>
      </c>
      <c r="T423">
        <v>10.6</v>
      </c>
      <c r="U423">
        <v>11.5</v>
      </c>
      <c r="V423">
        <v>12</v>
      </c>
      <c r="W423">
        <v>11.9</v>
      </c>
      <c r="X423">
        <v>0.6</v>
      </c>
      <c r="Y423" s="21"/>
      <c r="Z423" s="21"/>
      <c r="AA423" s="21"/>
      <c r="AB423" s="21"/>
      <c r="AC423">
        <f t="shared" si="18"/>
        <v>24.976911764705875</v>
      </c>
    </row>
    <row r="424" spans="1:29" x14ac:dyDescent="0.25">
      <c r="A424">
        <v>12</v>
      </c>
      <c r="B424">
        <v>424</v>
      </c>
      <c r="C424" t="str">
        <f t="shared" si="17"/>
        <v>13969-12</v>
      </c>
      <c r="D424">
        <v>13969</v>
      </c>
      <c r="E424" t="s">
        <v>64</v>
      </c>
      <c r="F424" t="s">
        <v>6</v>
      </c>
      <c r="G424">
        <v>12.54</v>
      </c>
      <c r="H424">
        <v>2</v>
      </c>
      <c r="I424">
        <v>12.1</v>
      </c>
      <c r="J424">
        <v>14.1</v>
      </c>
      <c r="K424">
        <v>14.9</v>
      </c>
      <c r="L424">
        <v>14.6</v>
      </c>
      <c r="M424">
        <v>14.7</v>
      </c>
      <c r="N424">
        <v>14.8</v>
      </c>
      <c r="O424">
        <v>13.8</v>
      </c>
      <c r="P424">
        <v>13.9</v>
      </c>
      <c r="Q424">
        <v>12.8</v>
      </c>
      <c r="R424">
        <v>12.4</v>
      </c>
      <c r="S424">
        <v>12.2</v>
      </c>
      <c r="T424">
        <v>11.4</v>
      </c>
      <c r="U424">
        <v>11.1</v>
      </c>
      <c r="V424">
        <v>11.5</v>
      </c>
      <c r="W424">
        <v>11.6</v>
      </c>
      <c r="X424">
        <v>14</v>
      </c>
      <c r="Y424" s="21"/>
      <c r="Z424" s="21"/>
      <c r="AA424" s="21"/>
      <c r="AB424" s="21"/>
      <c r="AC424">
        <f t="shared" si="18"/>
        <v>9.019926470588274</v>
      </c>
    </row>
    <row r="425" spans="1:29" x14ac:dyDescent="0.25">
      <c r="A425">
        <v>12</v>
      </c>
      <c r="B425">
        <v>425</v>
      </c>
      <c r="C425" t="str">
        <f t="shared" si="17"/>
        <v>13987-12</v>
      </c>
      <c r="D425">
        <v>13987</v>
      </c>
      <c r="E425" t="s">
        <v>65</v>
      </c>
      <c r="F425" t="s">
        <v>51</v>
      </c>
      <c r="G425">
        <v>0</v>
      </c>
      <c r="H425">
        <v>6.2</v>
      </c>
      <c r="I425">
        <v>6.4</v>
      </c>
      <c r="J425">
        <v>6.1</v>
      </c>
      <c r="K425">
        <v>9.6</v>
      </c>
      <c r="L425">
        <v>9.3000000000000007</v>
      </c>
      <c r="M425">
        <v>9.4</v>
      </c>
      <c r="N425">
        <v>9.5</v>
      </c>
      <c r="O425">
        <v>9.3000000000000007</v>
      </c>
      <c r="P425">
        <v>8.6999999999999993</v>
      </c>
      <c r="Q425">
        <v>9</v>
      </c>
      <c r="R425">
        <v>9</v>
      </c>
      <c r="S425">
        <v>8.4</v>
      </c>
      <c r="T425">
        <v>9.1</v>
      </c>
      <c r="U425">
        <v>9.8000000000000007</v>
      </c>
      <c r="V425">
        <v>10</v>
      </c>
      <c r="W425">
        <v>9.8000000000000007</v>
      </c>
      <c r="X425">
        <v>0</v>
      </c>
      <c r="Y425" s="21"/>
      <c r="Z425" s="21"/>
      <c r="AA425" s="21"/>
      <c r="AB425" s="21"/>
      <c r="AC425">
        <f t="shared" si="18"/>
        <v>6.0711029411764343</v>
      </c>
    </row>
    <row r="426" spans="1:29" x14ac:dyDescent="0.25">
      <c r="A426">
        <v>12</v>
      </c>
      <c r="B426">
        <v>426</v>
      </c>
      <c r="C426" t="str">
        <f t="shared" si="17"/>
        <v>14001-12</v>
      </c>
      <c r="D426">
        <v>14001</v>
      </c>
      <c r="E426" t="s">
        <v>68</v>
      </c>
      <c r="F426" t="s">
        <v>28</v>
      </c>
      <c r="G426">
        <v>19.940000000000001</v>
      </c>
      <c r="H426">
        <v>0.1</v>
      </c>
      <c r="I426">
        <v>0</v>
      </c>
      <c r="J426">
        <v>0</v>
      </c>
      <c r="K426">
        <v>0</v>
      </c>
      <c r="L426">
        <v>0.1</v>
      </c>
      <c r="M426">
        <v>0</v>
      </c>
      <c r="N426">
        <v>0.1</v>
      </c>
      <c r="O426">
        <v>0.2</v>
      </c>
      <c r="P426">
        <v>0.1</v>
      </c>
      <c r="Q426">
        <v>1.3</v>
      </c>
      <c r="R426">
        <v>3.3</v>
      </c>
      <c r="S426">
        <v>3.3</v>
      </c>
      <c r="T426">
        <v>3.4</v>
      </c>
      <c r="U426">
        <v>3.3</v>
      </c>
      <c r="V426">
        <v>3.4</v>
      </c>
      <c r="W426">
        <v>4.0999999999999996</v>
      </c>
      <c r="X426">
        <v>20.5</v>
      </c>
      <c r="Y426" s="21"/>
      <c r="Z426" s="21"/>
      <c r="AA426" s="21"/>
      <c r="AB426" s="21"/>
      <c r="AC426">
        <f t="shared" si="18"/>
        <v>24.052573529411767</v>
      </c>
    </row>
    <row r="427" spans="1:29" x14ac:dyDescent="0.25">
      <c r="A427">
        <v>12</v>
      </c>
      <c r="B427">
        <v>427</v>
      </c>
      <c r="C427" t="str">
        <f t="shared" si="17"/>
        <v>10466-12</v>
      </c>
      <c r="D427">
        <v>10466</v>
      </c>
      <c r="E427" t="s">
        <v>41</v>
      </c>
      <c r="F427" t="s">
        <v>36</v>
      </c>
      <c r="G427">
        <v>2.94</v>
      </c>
      <c r="H427">
        <v>0</v>
      </c>
      <c r="I427">
        <v>0.1</v>
      </c>
      <c r="J427">
        <v>0.1</v>
      </c>
      <c r="K427">
        <v>0.1</v>
      </c>
      <c r="L427">
        <v>0.2</v>
      </c>
      <c r="M427">
        <v>0.1</v>
      </c>
      <c r="N427">
        <v>0.1</v>
      </c>
      <c r="O427">
        <v>0.2</v>
      </c>
      <c r="P427">
        <v>0.1</v>
      </c>
      <c r="Q427">
        <v>0.2</v>
      </c>
      <c r="R427">
        <v>0.1</v>
      </c>
      <c r="S427">
        <v>0</v>
      </c>
      <c r="T427">
        <v>10.1</v>
      </c>
      <c r="U427">
        <v>8.3000000000000007</v>
      </c>
      <c r="V427">
        <v>7.2</v>
      </c>
      <c r="W427">
        <v>8</v>
      </c>
      <c r="X427">
        <v>9.5</v>
      </c>
      <c r="Y427" s="21"/>
      <c r="Z427" s="21"/>
      <c r="AA427" s="21"/>
      <c r="AB427" s="21"/>
      <c r="AC427">
        <f t="shared" si="18"/>
        <v>16.326102941176469</v>
      </c>
    </row>
    <row r="428" spans="1:29" x14ac:dyDescent="0.25">
      <c r="A428">
        <v>12</v>
      </c>
      <c r="B428">
        <v>428</v>
      </c>
      <c r="C428" t="str">
        <f t="shared" si="17"/>
        <v>14874-12</v>
      </c>
      <c r="D428">
        <v>14874</v>
      </c>
      <c r="E428" t="s">
        <v>69</v>
      </c>
      <c r="F428" t="s">
        <v>44</v>
      </c>
      <c r="G428">
        <v>13.6</v>
      </c>
      <c r="H428">
        <v>14.5</v>
      </c>
      <c r="I428">
        <v>13.9</v>
      </c>
      <c r="J428">
        <v>14.1</v>
      </c>
      <c r="K428">
        <v>14.5</v>
      </c>
      <c r="L428">
        <v>14.3</v>
      </c>
      <c r="M428">
        <v>15.1</v>
      </c>
      <c r="N428">
        <v>12.9</v>
      </c>
      <c r="O428">
        <v>13.6</v>
      </c>
      <c r="P428">
        <v>15.6</v>
      </c>
      <c r="Q428">
        <v>16.7</v>
      </c>
      <c r="R428">
        <v>22.3</v>
      </c>
      <c r="S428">
        <v>17.5</v>
      </c>
      <c r="T428">
        <v>18.399999999999999</v>
      </c>
      <c r="U428">
        <v>19</v>
      </c>
      <c r="V428">
        <v>20.8</v>
      </c>
      <c r="W428">
        <v>19.899999999999999</v>
      </c>
      <c r="X428">
        <v>20.6</v>
      </c>
      <c r="Y428" s="21"/>
      <c r="Z428" s="21"/>
      <c r="AA428" s="21"/>
      <c r="AB428" s="21"/>
      <c r="AC428">
        <f t="shared" si="18"/>
        <v>8.7686029411763116</v>
      </c>
    </row>
    <row r="429" spans="1:29" x14ac:dyDescent="0.25">
      <c r="A429">
        <v>12</v>
      </c>
      <c r="B429">
        <v>429</v>
      </c>
      <c r="C429" t="str">
        <f t="shared" si="17"/>
        <v>14875-12</v>
      </c>
      <c r="D429">
        <v>14875</v>
      </c>
      <c r="E429" t="s">
        <v>70</v>
      </c>
      <c r="F429" t="s">
        <v>17</v>
      </c>
      <c r="G429">
        <v>29.34</v>
      </c>
      <c r="H429">
        <v>16.2</v>
      </c>
      <c r="I429">
        <v>15.9</v>
      </c>
      <c r="J429">
        <v>16.5</v>
      </c>
      <c r="K429">
        <v>16.7</v>
      </c>
      <c r="L429">
        <v>16.399999999999999</v>
      </c>
      <c r="M429">
        <v>16.399999999999999</v>
      </c>
      <c r="N429">
        <v>19</v>
      </c>
      <c r="O429">
        <v>20</v>
      </c>
      <c r="P429">
        <v>22.4</v>
      </c>
      <c r="Q429">
        <v>21.7</v>
      </c>
      <c r="R429">
        <v>21</v>
      </c>
      <c r="S429">
        <v>23.8</v>
      </c>
      <c r="T429">
        <v>24.1</v>
      </c>
      <c r="U429">
        <v>22.4</v>
      </c>
      <c r="V429">
        <v>21</v>
      </c>
      <c r="W429">
        <v>20.9</v>
      </c>
      <c r="X429">
        <v>21.8</v>
      </c>
      <c r="Y429" s="21"/>
      <c r="Z429" s="21"/>
      <c r="AA429" s="21"/>
      <c r="AB429" s="21"/>
      <c r="AC429">
        <f t="shared" si="18"/>
        <v>8.2606617647059579</v>
      </c>
    </row>
    <row r="430" spans="1:29" x14ac:dyDescent="0.25">
      <c r="A430">
        <v>12</v>
      </c>
      <c r="B430">
        <v>430</v>
      </c>
      <c r="C430" t="str">
        <f t="shared" si="17"/>
        <v>14876-12</v>
      </c>
      <c r="D430">
        <v>14876</v>
      </c>
      <c r="E430" t="s">
        <v>71</v>
      </c>
      <c r="F430" t="s">
        <v>45</v>
      </c>
      <c r="G430">
        <v>15.42</v>
      </c>
      <c r="H430">
        <v>1</v>
      </c>
      <c r="I430">
        <v>0.7</v>
      </c>
      <c r="J430">
        <v>3.8</v>
      </c>
      <c r="K430">
        <v>10.5</v>
      </c>
      <c r="L430">
        <v>10.1</v>
      </c>
      <c r="M430">
        <v>9.6</v>
      </c>
      <c r="N430">
        <v>8.5</v>
      </c>
      <c r="O430">
        <v>9.9</v>
      </c>
      <c r="P430">
        <v>8.9</v>
      </c>
      <c r="Q430">
        <v>8.4</v>
      </c>
      <c r="R430">
        <v>9.1</v>
      </c>
      <c r="S430">
        <v>10.5</v>
      </c>
      <c r="T430">
        <v>9.4</v>
      </c>
      <c r="U430">
        <v>9.6999999999999993</v>
      </c>
      <c r="V430">
        <v>10</v>
      </c>
      <c r="W430">
        <v>9.4</v>
      </c>
      <c r="X430">
        <v>8.5</v>
      </c>
      <c r="Y430" s="21"/>
      <c r="Z430" s="21"/>
      <c r="AA430" s="21"/>
      <c r="AB430" s="21"/>
      <c r="AC430">
        <f t="shared" si="18"/>
        <v>9.766544117647058</v>
      </c>
    </row>
    <row r="431" spans="1:29" x14ac:dyDescent="0.25">
      <c r="A431">
        <v>12</v>
      </c>
      <c r="B431">
        <v>431</v>
      </c>
      <c r="C431" t="str">
        <f t="shared" si="17"/>
        <v>14878-12</v>
      </c>
      <c r="D431">
        <v>14878</v>
      </c>
      <c r="E431" t="s">
        <v>72</v>
      </c>
      <c r="F431" t="s">
        <v>60</v>
      </c>
      <c r="G431">
        <v>9.1199999999999992</v>
      </c>
      <c r="H431">
        <v>9.4</v>
      </c>
      <c r="I431">
        <v>9.1</v>
      </c>
      <c r="J431">
        <v>9</v>
      </c>
      <c r="K431">
        <v>9.1</v>
      </c>
      <c r="L431">
        <v>9</v>
      </c>
      <c r="M431">
        <v>9.1</v>
      </c>
      <c r="N431">
        <v>7.2</v>
      </c>
      <c r="O431">
        <v>8.4</v>
      </c>
      <c r="P431">
        <v>6.9</v>
      </c>
      <c r="Q431">
        <v>9.1</v>
      </c>
      <c r="R431">
        <v>9.6</v>
      </c>
      <c r="S431">
        <v>10.7</v>
      </c>
      <c r="T431">
        <v>10.5</v>
      </c>
      <c r="U431">
        <v>11</v>
      </c>
      <c r="V431">
        <v>10.3</v>
      </c>
      <c r="W431">
        <v>9.5</v>
      </c>
      <c r="X431">
        <v>9.6</v>
      </c>
      <c r="Y431" s="21"/>
      <c r="Z431" s="21"/>
      <c r="AA431" s="21"/>
      <c r="AB431" s="21"/>
      <c r="AC431">
        <f t="shared" si="18"/>
        <v>1.176176470588203</v>
      </c>
    </row>
    <row r="432" spans="1:29" x14ac:dyDescent="0.25">
      <c r="A432">
        <v>12</v>
      </c>
      <c r="B432">
        <v>432</v>
      </c>
      <c r="C432" t="str">
        <f t="shared" si="17"/>
        <v>14881-12</v>
      </c>
      <c r="D432">
        <v>14881</v>
      </c>
      <c r="E432" t="s">
        <v>73</v>
      </c>
      <c r="F432" t="s">
        <v>52</v>
      </c>
      <c r="G432">
        <v>20.76</v>
      </c>
      <c r="H432">
        <v>0.1</v>
      </c>
      <c r="I432">
        <v>0</v>
      </c>
      <c r="J432">
        <v>1.4</v>
      </c>
      <c r="K432">
        <v>1.2</v>
      </c>
      <c r="L432">
        <v>13.3</v>
      </c>
      <c r="M432">
        <v>12.6</v>
      </c>
      <c r="N432">
        <v>10.4</v>
      </c>
      <c r="O432">
        <v>11.7</v>
      </c>
      <c r="P432">
        <v>9.4</v>
      </c>
      <c r="Q432">
        <v>7.1</v>
      </c>
      <c r="R432">
        <v>7.3</v>
      </c>
      <c r="S432">
        <v>9.1999999999999993</v>
      </c>
      <c r="T432">
        <v>8</v>
      </c>
      <c r="U432">
        <v>9.8000000000000007</v>
      </c>
      <c r="V432">
        <v>10.7</v>
      </c>
      <c r="W432">
        <v>10.7</v>
      </c>
      <c r="X432">
        <v>10.7</v>
      </c>
      <c r="Y432" s="21"/>
      <c r="Z432" s="21"/>
      <c r="AA432" s="21"/>
      <c r="AB432" s="21"/>
      <c r="AC432">
        <f t="shared" si="18"/>
        <v>19.648823529411757</v>
      </c>
    </row>
    <row r="433" spans="1:29" x14ac:dyDescent="0.25">
      <c r="A433">
        <v>13</v>
      </c>
      <c r="B433">
        <v>433</v>
      </c>
      <c r="C433" t="str">
        <f t="shared" si="17"/>
        <v>1428-13</v>
      </c>
      <c r="D433">
        <v>1428</v>
      </c>
      <c r="E433" t="s">
        <v>3</v>
      </c>
      <c r="F433" t="s">
        <v>4</v>
      </c>
      <c r="G433">
        <v>21.18</v>
      </c>
      <c r="H433">
        <v>16.7</v>
      </c>
      <c r="I433">
        <v>17.3</v>
      </c>
      <c r="J433">
        <v>17.100000000000001</v>
      </c>
      <c r="K433">
        <v>16.7</v>
      </c>
      <c r="L433">
        <v>17.600000000000001</v>
      </c>
      <c r="M433">
        <v>17.600000000000001</v>
      </c>
      <c r="N433">
        <v>21.2</v>
      </c>
      <c r="O433">
        <v>17.899999999999999</v>
      </c>
      <c r="P433">
        <v>17.100000000000001</v>
      </c>
      <c r="Q433">
        <v>16.7</v>
      </c>
      <c r="R433">
        <v>17.5</v>
      </c>
      <c r="S433">
        <v>17.899999999999999</v>
      </c>
      <c r="T433">
        <v>17.899999999999999</v>
      </c>
      <c r="U433">
        <v>17.7</v>
      </c>
      <c r="V433">
        <v>18.5</v>
      </c>
      <c r="W433">
        <v>20.399999999999999</v>
      </c>
      <c r="X433">
        <v>20.5</v>
      </c>
      <c r="Y433">
        <v>21</v>
      </c>
      <c r="Z433" s="21"/>
      <c r="AA433" s="21"/>
      <c r="AB433" s="21"/>
      <c r="AC433">
        <f>VAR(H433:Y433)</f>
        <v>2.2802941176470584</v>
      </c>
    </row>
    <row r="434" spans="1:29" x14ac:dyDescent="0.25">
      <c r="A434">
        <v>13</v>
      </c>
      <c r="B434">
        <v>434</v>
      </c>
      <c r="C434" t="str">
        <f t="shared" si="17"/>
        <v>1575-13</v>
      </c>
      <c r="D434">
        <v>1575</v>
      </c>
      <c r="E434" t="s">
        <v>5</v>
      </c>
      <c r="F434" t="s">
        <v>6</v>
      </c>
      <c r="G434">
        <v>0</v>
      </c>
      <c r="H434">
        <v>11.3</v>
      </c>
      <c r="I434">
        <v>3.2</v>
      </c>
      <c r="J434">
        <v>1.6</v>
      </c>
      <c r="K434">
        <v>0.4</v>
      </c>
      <c r="L434">
        <v>0.5</v>
      </c>
      <c r="M434">
        <v>0.3</v>
      </c>
      <c r="N434">
        <v>0.5</v>
      </c>
      <c r="O434">
        <v>0.4</v>
      </c>
      <c r="P434">
        <v>0.4</v>
      </c>
      <c r="Q434">
        <v>0.5</v>
      </c>
      <c r="R434">
        <v>0.5</v>
      </c>
      <c r="S434">
        <v>0.4</v>
      </c>
      <c r="T434">
        <v>1.2</v>
      </c>
      <c r="U434">
        <v>1.4</v>
      </c>
      <c r="V434">
        <v>1.3</v>
      </c>
      <c r="W434">
        <v>1</v>
      </c>
      <c r="X434">
        <v>1.3</v>
      </c>
      <c r="Y434">
        <v>0.1</v>
      </c>
      <c r="Z434" s="21"/>
      <c r="AA434" s="21"/>
      <c r="AB434" s="21"/>
      <c r="AC434">
        <f t="shared" ref="AC434:AC471" si="19">VAR(H434:Y434)</f>
        <v>6.5636928104575167</v>
      </c>
    </row>
    <row r="435" spans="1:29" x14ac:dyDescent="0.25">
      <c r="A435">
        <v>13</v>
      </c>
      <c r="B435">
        <v>435</v>
      </c>
      <c r="C435" t="str">
        <f t="shared" si="17"/>
        <v>2330-13</v>
      </c>
      <c r="D435">
        <v>2330</v>
      </c>
      <c r="E435" t="s">
        <v>7</v>
      </c>
      <c r="F435" t="s">
        <v>8</v>
      </c>
      <c r="G435">
        <v>11.42</v>
      </c>
      <c r="H435">
        <v>19.7</v>
      </c>
      <c r="I435">
        <v>18.7</v>
      </c>
      <c r="J435">
        <v>18.5</v>
      </c>
      <c r="K435">
        <v>18.5</v>
      </c>
      <c r="L435">
        <v>18.8</v>
      </c>
      <c r="M435">
        <v>18.100000000000001</v>
      </c>
      <c r="N435">
        <v>18.100000000000001</v>
      </c>
      <c r="O435">
        <v>17.899999999999999</v>
      </c>
      <c r="P435">
        <v>17.8</v>
      </c>
      <c r="Q435">
        <v>17.7</v>
      </c>
      <c r="R435">
        <v>16.600000000000001</v>
      </c>
      <c r="S435">
        <v>16.8</v>
      </c>
      <c r="T435">
        <v>16.399999999999999</v>
      </c>
      <c r="U435">
        <v>16.899999999999999</v>
      </c>
      <c r="V435">
        <v>16.600000000000001</v>
      </c>
      <c r="W435">
        <v>16.600000000000001</v>
      </c>
      <c r="X435">
        <v>13.7</v>
      </c>
      <c r="Y435">
        <v>16.8</v>
      </c>
      <c r="Z435" s="21"/>
      <c r="AA435" s="21"/>
      <c r="AB435" s="21"/>
      <c r="AC435">
        <f t="shared" si="19"/>
        <v>1.7861437908496731</v>
      </c>
    </row>
    <row r="436" spans="1:29" x14ac:dyDescent="0.25">
      <c r="A436">
        <v>13</v>
      </c>
      <c r="B436">
        <v>436</v>
      </c>
      <c r="C436" t="str">
        <f t="shared" si="17"/>
        <v>2549-13</v>
      </c>
      <c r="D436">
        <v>2549</v>
      </c>
      <c r="E436" t="s">
        <v>9</v>
      </c>
      <c r="F436" t="s">
        <v>10</v>
      </c>
      <c r="G436">
        <v>0</v>
      </c>
      <c r="H436">
        <v>19.8</v>
      </c>
      <c r="I436">
        <v>20.6</v>
      </c>
      <c r="J436">
        <v>20.8</v>
      </c>
      <c r="K436">
        <v>20.8</v>
      </c>
      <c r="L436">
        <v>20</v>
      </c>
      <c r="M436">
        <v>20.100000000000001</v>
      </c>
      <c r="N436">
        <v>18.600000000000001</v>
      </c>
      <c r="O436">
        <v>20.2</v>
      </c>
      <c r="P436">
        <v>18.899999999999999</v>
      </c>
      <c r="Q436">
        <v>18.3</v>
      </c>
      <c r="R436">
        <v>18.2</v>
      </c>
      <c r="S436">
        <v>18.7</v>
      </c>
      <c r="T436">
        <v>19.7</v>
      </c>
      <c r="U436">
        <v>18.3</v>
      </c>
      <c r="V436">
        <v>18.600000000000001</v>
      </c>
      <c r="W436">
        <v>17.100000000000001</v>
      </c>
      <c r="X436">
        <v>17.100000000000001</v>
      </c>
      <c r="Y436">
        <v>3.7</v>
      </c>
      <c r="Z436" s="21"/>
      <c r="AA436" s="21"/>
      <c r="AB436" s="21"/>
      <c r="AC436">
        <f t="shared" si="19"/>
        <v>14.617026143790849</v>
      </c>
    </row>
    <row r="437" spans="1:29" x14ac:dyDescent="0.25">
      <c r="A437">
        <v>13</v>
      </c>
      <c r="B437">
        <v>437</v>
      </c>
      <c r="C437" t="str">
        <f t="shared" si="17"/>
        <v>2580-13</v>
      </c>
      <c r="D437">
        <v>2580</v>
      </c>
      <c r="E437" t="s">
        <v>11</v>
      </c>
      <c r="F437" t="s">
        <v>12</v>
      </c>
      <c r="G437">
        <v>3.64</v>
      </c>
      <c r="H437">
        <v>21.8</v>
      </c>
      <c r="I437">
        <v>21.3</v>
      </c>
      <c r="J437">
        <v>21.4</v>
      </c>
      <c r="K437">
        <v>20.9</v>
      </c>
      <c r="L437">
        <v>20.8</v>
      </c>
      <c r="M437">
        <v>21.3</v>
      </c>
      <c r="N437">
        <v>21.9</v>
      </c>
      <c r="O437">
        <v>21.3</v>
      </c>
      <c r="P437">
        <v>20.9</v>
      </c>
      <c r="Q437">
        <v>21.1</v>
      </c>
      <c r="R437">
        <v>21</v>
      </c>
      <c r="S437">
        <v>22</v>
      </c>
      <c r="T437">
        <v>21.7</v>
      </c>
      <c r="U437">
        <v>22.5</v>
      </c>
      <c r="V437">
        <v>22.5</v>
      </c>
      <c r="W437">
        <v>23.7</v>
      </c>
      <c r="X437">
        <v>22.9</v>
      </c>
      <c r="Y437">
        <v>22</v>
      </c>
      <c r="Z437" s="21"/>
      <c r="AA437" s="21"/>
      <c r="AB437" s="21"/>
      <c r="AC437">
        <f t="shared" si="19"/>
        <v>0.61477124183006504</v>
      </c>
    </row>
    <row r="438" spans="1:29" x14ac:dyDescent="0.25">
      <c r="A438">
        <v>13</v>
      </c>
      <c r="B438">
        <v>438</v>
      </c>
      <c r="C438" t="str">
        <f t="shared" si="17"/>
        <v>4459-13</v>
      </c>
      <c r="D438">
        <v>4459</v>
      </c>
      <c r="E438" t="s">
        <v>15</v>
      </c>
      <c r="F438" t="s">
        <v>16</v>
      </c>
      <c r="G438">
        <v>20.34</v>
      </c>
      <c r="H438">
        <v>9.3000000000000007</v>
      </c>
      <c r="I438">
        <v>8.6999999999999993</v>
      </c>
      <c r="J438">
        <v>8.8000000000000007</v>
      </c>
      <c r="K438">
        <v>8.9</v>
      </c>
      <c r="L438">
        <v>8.6</v>
      </c>
      <c r="M438">
        <v>8.6999999999999993</v>
      </c>
      <c r="N438">
        <v>9.1</v>
      </c>
      <c r="O438">
        <v>10.199999999999999</v>
      </c>
      <c r="P438">
        <v>10</v>
      </c>
      <c r="Q438">
        <v>10.6</v>
      </c>
      <c r="R438">
        <v>10.5</v>
      </c>
      <c r="S438">
        <v>11</v>
      </c>
      <c r="T438">
        <v>11.3</v>
      </c>
      <c r="U438">
        <v>10.8</v>
      </c>
      <c r="V438">
        <v>11.6</v>
      </c>
      <c r="W438">
        <v>12</v>
      </c>
      <c r="X438">
        <v>12.1</v>
      </c>
      <c r="Y438">
        <v>12.8</v>
      </c>
      <c r="Z438" s="21"/>
      <c r="AA438" s="21"/>
      <c r="AB438" s="21"/>
      <c r="AC438">
        <f t="shared" si="19"/>
        <v>1.8053594771242041</v>
      </c>
    </row>
    <row r="439" spans="1:29" x14ac:dyDescent="0.25">
      <c r="A439">
        <v>13</v>
      </c>
      <c r="B439">
        <v>439</v>
      </c>
      <c r="C439" t="str">
        <f t="shared" si="17"/>
        <v>5209-13</v>
      </c>
      <c r="D439">
        <v>5209</v>
      </c>
      <c r="E439" t="s">
        <v>18</v>
      </c>
      <c r="F439" t="s">
        <v>19</v>
      </c>
      <c r="G439">
        <v>25.52</v>
      </c>
      <c r="H439">
        <v>18.100000000000001</v>
      </c>
      <c r="I439">
        <v>18.399999999999999</v>
      </c>
      <c r="J439">
        <v>18.5</v>
      </c>
      <c r="K439">
        <v>18.899999999999999</v>
      </c>
      <c r="L439">
        <v>18.600000000000001</v>
      </c>
      <c r="M439">
        <v>18.399999999999999</v>
      </c>
      <c r="N439">
        <v>17.7</v>
      </c>
      <c r="O439">
        <v>18.600000000000001</v>
      </c>
      <c r="P439">
        <v>17.899999999999999</v>
      </c>
      <c r="Q439">
        <v>17.3</v>
      </c>
      <c r="R439">
        <v>17.600000000000001</v>
      </c>
      <c r="S439">
        <v>17.600000000000001</v>
      </c>
      <c r="T439">
        <v>18.7</v>
      </c>
      <c r="U439">
        <v>18.3</v>
      </c>
      <c r="V439">
        <v>18.7</v>
      </c>
      <c r="W439">
        <v>18.399999999999999</v>
      </c>
      <c r="X439">
        <v>19.100000000000001</v>
      </c>
      <c r="Y439">
        <v>18.399999999999999</v>
      </c>
      <c r="Z439" s="21"/>
      <c r="AA439" s="21"/>
      <c r="AB439" s="21"/>
      <c r="AC439">
        <f t="shared" si="19"/>
        <v>0.24222222222222201</v>
      </c>
    </row>
    <row r="440" spans="1:29" x14ac:dyDescent="0.25">
      <c r="A440">
        <v>13</v>
      </c>
      <c r="B440">
        <v>440</v>
      </c>
      <c r="C440" t="str">
        <f t="shared" si="17"/>
        <v>5526-13</v>
      </c>
      <c r="D440">
        <v>5526</v>
      </c>
      <c r="E440" t="s">
        <v>20</v>
      </c>
      <c r="F440" t="s">
        <v>13</v>
      </c>
      <c r="G440">
        <v>15.7</v>
      </c>
      <c r="H440">
        <v>17.600000000000001</v>
      </c>
      <c r="I440">
        <v>16.8</v>
      </c>
      <c r="J440">
        <v>16.399999999999999</v>
      </c>
      <c r="K440">
        <v>16.5</v>
      </c>
      <c r="L440">
        <v>16.5</v>
      </c>
      <c r="M440">
        <v>16.5</v>
      </c>
      <c r="N440">
        <v>17.600000000000001</v>
      </c>
      <c r="O440">
        <v>18.2</v>
      </c>
      <c r="P440">
        <v>19.2</v>
      </c>
      <c r="Q440">
        <v>18.5</v>
      </c>
      <c r="R440">
        <v>18</v>
      </c>
      <c r="S440">
        <v>17.2</v>
      </c>
      <c r="T440">
        <v>16.899999999999999</v>
      </c>
      <c r="U440">
        <v>16.7</v>
      </c>
      <c r="V440">
        <v>16.3</v>
      </c>
      <c r="W440">
        <v>16</v>
      </c>
      <c r="X440">
        <v>15.8</v>
      </c>
      <c r="Y440">
        <v>16.5</v>
      </c>
      <c r="Z440" s="21"/>
      <c r="AA440" s="21"/>
      <c r="AB440" s="21"/>
      <c r="AC440">
        <f t="shared" si="19"/>
        <v>0.8611764705882351</v>
      </c>
    </row>
    <row r="441" spans="1:29" x14ac:dyDescent="0.25">
      <c r="A441">
        <v>13</v>
      </c>
      <c r="B441">
        <v>441</v>
      </c>
      <c r="C441" t="str">
        <f t="shared" si="17"/>
        <v>5529-13</v>
      </c>
      <c r="D441">
        <v>5529</v>
      </c>
      <c r="E441" t="s">
        <v>21</v>
      </c>
      <c r="F441" t="s">
        <v>22</v>
      </c>
      <c r="G441">
        <v>9.1999999999999993</v>
      </c>
      <c r="H441">
        <v>16.600000000000001</v>
      </c>
      <c r="I441">
        <v>16.600000000000001</v>
      </c>
      <c r="J441">
        <v>16.7</v>
      </c>
      <c r="K441">
        <v>16.899999999999999</v>
      </c>
      <c r="L441">
        <v>16.5</v>
      </c>
      <c r="M441">
        <v>16.5</v>
      </c>
      <c r="N441">
        <v>17.2</v>
      </c>
      <c r="O441">
        <v>17.7</v>
      </c>
      <c r="P441">
        <v>16.8</v>
      </c>
      <c r="Q441">
        <v>17</v>
      </c>
      <c r="R441">
        <v>17.2</v>
      </c>
      <c r="S441">
        <v>16.2</v>
      </c>
      <c r="T441">
        <v>15.9</v>
      </c>
      <c r="U441">
        <v>15.1</v>
      </c>
      <c r="V441">
        <v>16.399999999999999</v>
      </c>
      <c r="W441">
        <v>17.600000000000001</v>
      </c>
      <c r="X441">
        <v>17.3</v>
      </c>
      <c r="Y441">
        <v>16</v>
      </c>
      <c r="Z441" s="21"/>
      <c r="AA441" s="21"/>
      <c r="AB441" s="21"/>
      <c r="AC441">
        <f t="shared" si="19"/>
        <v>0.40771241830065375</v>
      </c>
    </row>
    <row r="442" spans="1:29" x14ac:dyDescent="0.25">
      <c r="A442">
        <v>13</v>
      </c>
      <c r="B442">
        <v>442</v>
      </c>
      <c r="C442" t="str">
        <f t="shared" si="17"/>
        <v>5536-13</v>
      </c>
      <c r="D442">
        <v>5536</v>
      </c>
      <c r="E442" t="s">
        <v>23</v>
      </c>
      <c r="F442" t="s">
        <v>24</v>
      </c>
      <c r="G442">
        <v>0</v>
      </c>
      <c r="H442">
        <v>11.2</v>
      </c>
      <c r="I442">
        <v>11.1</v>
      </c>
      <c r="J442">
        <v>11.1</v>
      </c>
      <c r="K442">
        <v>10.8</v>
      </c>
      <c r="L442">
        <v>10.7</v>
      </c>
      <c r="M442">
        <v>11</v>
      </c>
      <c r="N442">
        <v>11.9</v>
      </c>
      <c r="O442">
        <v>11.6</v>
      </c>
      <c r="P442">
        <v>14.7</v>
      </c>
      <c r="Q442">
        <v>14.9</v>
      </c>
      <c r="R442">
        <v>14.3</v>
      </c>
      <c r="S442">
        <v>15.6</v>
      </c>
      <c r="T442">
        <v>12.9</v>
      </c>
      <c r="U442">
        <v>13.3</v>
      </c>
      <c r="V442">
        <v>13.5</v>
      </c>
      <c r="W442">
        <v>3.1</v>
      </c>
      <c r="X442">
        <v>0</v>
      </c>
      <c r="Y442">
        <v>1.6</v>
      </c>
      <c r="Z442" s="21"/>
      <c r="AA442" s="21"/>
      <c r="AB442" s="21"/>
      <c r="AC442">
        <f t="shared" si="19"/>
        <v>20.4707516339869</v>
      </c>
    </row>
    <row r="443" spans="1:29" x14ac:dyDescent="0.25">
      <c r="A443">
        <v>13</v>
      </c>
      <c r="B443">
        <v>443</v>
      </c>
      <c r="C443" t="str">
        <f t="shared" si="17"/>
        <v>5615-13</v>
      </c>
      <c r="D443">
        <v>5615</v>
      </c>
      <c r="E443" t="s">
        <v>25</v>
      </c>
      <c r="F443" t="s">
        <v>26</v>
      </c>
      <c r="G443">
        <v>16.18</v>
      </c>
      <c r="H443">
        <v>14.1</v>
      </c>
      <c r="I443">
        <v>14.9</v>
      </c>
      <c r="J443">
        <v>14.8</v>
      </c>
      <c r="K443">
        <v>14.7</v>
      </c>
      <c r="L443">
        <v>14.5</v>
      </c>
      <c r="M443">
        <v>13.9</v>
      </c>
      <c r="N443">
        <v>14</v>
      </c>
      <c r="O443">
        <v>12.3</v>
      </c>
      <c r="P443">
        <v>14.9</v>
      </c>
      <c r="Q443">
        <v>14.3</v>
      </c>
      <c r="R443">
        <v>12.9</v>
      </c>
      <c r="S443">
        <v>12.7</v>
      </c>
      <c r="T443">
        <v>13</v>
      </c>
      <c r="U443">
        <v>12.8</v>
      </c>
      <c r="V443">
        <v>12.9</v>
      </c>
      <c r="W443">
        <v>12.6</v>
      </c>
      <c r="X443">
        <v>13.6</v>
      </c>
      <c r="Y443">
        <v>13.5</v>
      </c>
      <c r="Z443" s="21"/>
      <c r="AA443" s="21"/>
      <c r="AB443" s="21"/>
      <c r="AC443">
        <f t="shared" si="19"/>
        <v>0.77516339869281037</v>
      </c>
    </row>
    <row r="444" spans="1:29" x14ac:dyDescent="0.25">
      <c r="A444">
        <v>13</v>
      </c>
      <c r="B444">
        <v>444</v>
      </c>
      <c r="C444" t="str">
        <f t="shared" si="17"/>
        <v>8416-13</v>
      </c>
      <c r="D444">
        <v>8416</v>
      </c>
      <c r="E444" t="s">
        <v>27</v>
      </c>
      <c r="F444" t="s">
        <v>28</v>
      </c>
      <c r="G444">
        <v>0</v>
      </c>
      <c r="H444">
        <v>7.2</v>
      </c>
      <c r="I444">
        <v>11.5</v>
      </c>
      <c r="J444">
        <v>11.7</v>
      </c>
      <c r="K444">
        <v>11.4</v>
      </c>
      <c r="L444">
        <v>12.4</v>
      </c>
      <c r="M444">
        <v>12</v>
      </c>
      <c r="N444">
        <v>11.5</v>
      </c>
      <c r="O444">
        <v>12</v>
      </c>
      <c r="P444">
        <v>12.2</v>
      </c>
      <c r="Q444">
        <v>11</v>
      </c>
      <c r="R444">
        <v>11</v>
      </c>
      <c r="S444">
        <v>11.1</v>
      </c>
      <c r="T444">
        <v>11.5</v>
      </c>
      <c r="U444">
        <v>13.5</v>
      </c>
      <c r="V444">
        <v>13.2</v>
      </c>
      <c r="W444">
        <v>13.3</v>
      </c>
      <c r="X444">
        <v>0.9</v>
      </c>
      <c r="Y444">
        <v>0.3</v>
      </c>
      <c r="Z444" s="21"/>
      <c r="AA444" s="21"/>
      <c r="AB444" s="21"/>
      <c r="AC444">
        <f t="shared" si="19"/>
        <v>14.602124183006522</v>
      </c>
    </row>
    <row r="445" spans="1:29" x14ac:dyDescent="0.25">
      <c r="A445">
        <v>13</v>
      </c>
      <c r="B445">
        <v>445</v>
      </c>
      <c r="C445" t="str">
        <f t="shared" si="17"/>
        <v>8439-13</v>
      </c>
      <c r="D445">
        <v>8439</v>
      </c>
      <c r="E445" t="s">
        <v>29</v>
      </c>
      <c r="F445" t="s">
        <v>30</v>
      </c>
      <c r="G445">
        <v>14.94</v>
      </c>
      <c r="H445">
        <v>27.3</v>
      </c>
      <c r="I445">
        <v>26.6</v>
      </c>
      <c r="J445">
        <v>27.7</v>
      </c>
      <c r="K445">
        <v>28.2</v>
      </c>
      <c r="L445">
        <v>27.5</v>
      </c>
      <c r="M445">
        <v>28.1</v>
      </c>
      <c r="N445">
        <v>27.8</v>
      </c>
      <c r="O445">
        <v>27.8</v>
      </c>
      <c r="P445">
        <v>27.3</v>
      </c>
      <c r="Q445">
        <v>27.2</v>
      </c>
      <c r="R445">
        <v>26.9</v>
      </c>
      <c r="S445">
        <v>27</v>
      </c>
      <c r="T445">
        <v>26.9</v>
      </c>
      <c r="U445">
        <v>26.2</v>
      </c>
      <c r="V445">
        <v>26.4</v>
      </c>
      <c r="W445">
        <v>26.6</v>
      </c>
      <c r="X445">
        <v>26.4</v>
      </c>
      <c r="Y445">
        <v>25.4</v>
      </c>
      <c r="Z445" s="21"/>
      <c r="AA445" s="21"/>
      <c r="AB445" s="21"/>
      <c r="AC445">
        <f t="shared" si="19"/>
        <v>0.5327124183006543</v>
      </c>
    </row>
    <row r="446" spans="1:29" x14ac:dyDescent="0.25">
      <c r="A446">
        <v>13</v>
      </c>
      <c r="B446">
        <v>446</v>
      </c>
      <c r="C446" t="str">
        <f t="shared" si="17"/>
        <v>8644-13</v>
      </c>
      <c r="D446">
        <v>8644</v>
      </c>
      <c r="E446" t="s">
        <v>35</v>
      </c>
      <c r="F446" t="s">
        <v>36</v>
      </c>
      <c r="G446">
        <v>0</v>
      </c>
      <c r="H446">
        <v>13.9</v>
      </c>
      <c r="I446">
        <v>11.6</v>
      </c>
      <c r="J446">
        <v>11.8</v>
      </c>
      <c r="K446">
        <v>11.9</v>
      </c>
      <c r="L446">
        <v>11.7</v>
      </c>
      <c r="M446">
        <v>11.4</v>
      </c>
      <c r="N446">
        <v>10.8</v>
      </c>
      <c r="O446">
        <v>11.5</v>
      </c>
      <c r="P446">
        <v>11.2</v>
      </c>
      <c r="Q446">
        <v>10.7</v>
      </c>
      <c r="R446">
        <v>10.4</v>
      </c>
      <c r="S446">
        <v>10</v>
      </c>
      <c r="T446">
        <v>0.4</v>
      </c>
      <c r="U446">
        <v>0.9</v>
      </c>
      <c r="V446">
        <v>1.1000000000000001</v>
      </c>
      <c r="W446">
        <v>1.1000000000000001</v>
      </c>
      <c r="X446">
        <v>1</v>
      </c>
      <c r="Y446">
        <v>1</v>
      </c>
      <c r="Z446" s="21"/>
      <c r="AA446" s="21"/>
      <c r="AB446" s="21"/>
      <c r="AC446">
        <f t="shared" si="19"/>
        <v>26.54692810457518</v>
      </c>
    </row>
    <row r="447" spans="1:29" x14ac:dyDescent="0.25">
      <c r="A447">
        <v>13</v>
      </c>
      <c r="B447">
        <v>447</v>
      </c>
      <c r="C447" t="str">
        <f t="shared" si="17"/>
        <v>8664-13</v>
      </c>
      <c r="D447">
        <v>8664</v>
      </c>
      <c r="E447" t="s">
        <v>37</v>
      </c>
      <c r="F447" t="s">
        <v>38</v>
      </c>
      <c r="G447">
        <v>18.28</v>
      </c>
      <c r="H447">
        <v>12.9</v>
      </c>
      <c r="I447">
        <v>13.2</v>
      </c>
      <c r="J447">
        <v>12.6</v>
      </c>
      <c r="K447">
        <v>13.3</v>
      </c>
      <c r="L447">
        <v>13.2</v>
      </c>
      <c r="M447">
        <v>13.2</v>
      </c>
      <c r="N447">
        <v>13.5</v>
      </c>
      <c r="O447">
        <v>12.7</v>
      </c>
      <c r="P447">
        <v>13.1</v>
      </c>
      <c r="Q447">
        <v>13.7</v>
      </c>
      <c r="R447">
        <v>13.7</v>
      </c>
      <c r="S447">
        <v>12.6</v>
      </c>
      <c r="T447">
        <v>12.5</v>
      </c>
      <c r="U447">
        <v>12.4</v>
      </c>
      <c r="V447">
        <v>12.2</v>
      </c>
      <c r="W447">
        <v>12.8</v>
      </c>
      <c r="X447">
        <v>12.6</v>
      </c>
      <c r="Y447">
        <v>12.7</v>
      </c>
      <c r="Z447" s="21"/>
      <c r="AA447" s="21"/>
      <c r="AB447" s="21"/>
      <c r="AC447">
        <f t="shared" si="19"/>
        <v>0.19663398692810449</v>
      </c>
    </row>
    <row r="448" spans="1:29" x14ac:dyDescent="0.25">
      <c r="A448">
        <v>13</v>
      </c>
      <c r="B448">
        <v>448</v>
      </c>
      <c r="C448" t="str">
        <f t="shared" si="17"/>
        <v>9597-13</v>
      </c>
      <c r="D448">
        <v>9597</v>
      </c>
      <c r="E448" t="s">
        <v>39</v>
      </c>
      <c r="F448" t="s">
        <v>32</v>
      </c>
      <c r="G448">
        <v>22.02</v>
      </c>
      <c r="H448">
        <v>12.7</v>
      </c>
      <c r="I448">
        <v>13.4</v>
      </c>
      <c r="J448">
        <v>13.3</v>
      </c>
      <c r="K448">
        <v>13.2</v>
      </c>
      <c r="L448">
        <v>13.6</v>
      </c>
      <c r="M448">
        <v>13.8</v>
      </c>
      <c r="N448">
        <v>13.6</v>
      </c>
      <c r="O448">
        <v>12.3</v>
      </c>
      <c r="P448">
        <v>11.6</v>
      </c>
      <c r="Q448">
        <v>11.8</v>
      </c>
      <c r="R448">
        <v>12.1</v>
      </c>
      <c r="S448">
        <v>12</v>
      </c>
      <c r="T448">
        <v>11.8</v>
      </c>
      <c r="U448">
        <v>11.6</v>
      </c>
      <c r="V448">
        <v>11.6</v>
      </c>
      <c r="W448">
        <v>11.7</v>
      </c>
      <c r="X448">
        <v>10.9</v>
      </c>
      <c r="Y448">
        <v>11</v>
      </c>
      <c r="Z448" s="21"/>
      <c r="AA448" s="21"/>
      <c r="AB448" s="21"/>
      <c r="AC448">
        <f t="shared" si="19"/>
        <v>0.87647058823529422</v>
      </c>
    </row>
    <row r="449" spans="1:29" x14ac:dyDescent="0.25">
      <c r="A449">
        <v>13</v>
      </c>
      <c r="B449">
        <v>449</v>
      </c>
      <c r="C449" t="str">
        <f t="shared" si="17"/>
        <v>11237-13</v>
      </c>
      <c r="D449">
        <v>11237</v>
      </c>
      <c r="E449" t="s">
        <v>46</v>
      </c>
      <c r="F449" t="s">
        <v>47</v>
      </c>
      <c r="G449">
        <v>10.4</v>
      </c>
      <c r="H449">
        <v>19.100000000000001</v>
      </c>
      <c r="I449">
        <v>19.600000000000001</v>
      </c>
      <c r="J449">
        <v>20.100000000000001</v>
      </c>
      <c r="K449">
        <v>19.7</v>
      </c>
      <c r="L449">
        <v>20</v>
      </c>
      <c r="M449">
        <v>20.8</v>
      </c>
      <c r="N449">
        <v>20.6</v>
      </c>
      <c r="O449">
        <v>21.2</v>
      </c>
      <c r="P449">
        <v>21.7</v>
      </c>
      <c r="Q449">
        <v>21.6</v>
      </c>
      <c r="R449">
        <v>21.3</v>
      </c>
      <c r="S449">
        <v>21.4</v>
      </c>
      <c r="T449">
        <v>21.4</v>
      </c>
      <c r="U449">
        <v>22.5</v>
      </c>
      <c r="V449">
        <v>22.3</v>
      </c>
      <c r="W449">
        <v>22.8</v>
      </c>
      <c r="X449">
        <v>22.2</v>
      </c>
      <c r="Y449">
        <v>22</v>
      </c>
      <c r="Z449" s="21"/>
      <c r="AA449" s="21"/>
      <c r="AB449" s="21"/>
      <c r="AC449">
        <f t="shared" si="19"/>
        <v>1.1703594771241823</v>
      </c>
    </row>
    <row r="450" spans="1:29" x14ac:dyDescent="0.25">
      <c r="A450">
        <v>13</v>
      </c>
      <c r="B450">
        <v>450</v>
      </c>
      <c r="C450" t="str">
        <f t="shared" ref="C450:C513" si="20">D450&amp;"-"&amp;A450</f>
        <v>11252-13</v>
      </c>
      <c r="D450">
        <v>11252</v>
      </c>
      <c r="E450" t="s">
        <v>48</v>
      </c>
      <c r="F450" t="s">
        <v>49</v>
      </c>
      <c r="G450">
        <v>7.42</v>
      </c>
      <c r="H450">
        <v>12.5</v>
      </c>
      <c r="I450">
        <v>12.5</v>
      </c>
      <c r="J450">
        <v>12.6</v>
      </c>
      <c r="K450">
        <v>12.7</v>
      </c>
      <c r="L450">
        <v>13.4</v>
      </c>
      <c r="M450">
        <v>13.5</v>
      </c>
      <c r="N450">
        <v>14.7</v>
      </c>
      <c r="O450">
        <v>13.7</v>
      </c>
      <c r="P450">
        <v>15.2</v>
      </c>
      <c r="Q450">
        <v>15.9</v>
      </c>
      <c r="R450">
        <v>15.4</v>
      </c>
      <c r="S450">
        <v>15.3</v>
      </c>
      <c r="T450">
        <v>12</v>
      </c>
      <c r="U450">
        <v>11.9</v>
      </c>
      <c r="V450">
        <v>11.4</v>
      </c>
      <c r="W450">
        <v>12.4</v>
      </c>
      <c r="X450">
        <v>12.1</v>
      </c>
      <c r="Y450">
        <v>11.1</v>
      </c>
      <c r="Z450" s="21"/>
      <c r="AA450" s="21"/>
      <c r="AB450" s="21"/>
      <c r="AC450">
        <f t="shared" si="19"/>
        <v>2.1978104575163182</v>
      </c>
    </row>
    <row r="451" spans="1:29" x14ac:dyDescent="0.25">
      <c r="A451">
        <v>13</v>
      </c>
      <c r="B451">
        <v>451</v>
      </c>
      <c r="C451" t="str">
        <f t="shared" si="20"/>
        <v>11291-13</v>
      </c>
      <c r="D451">
        <v>11291</v>
      </c>
      <c r="E451" t="s">
        <v>50</v>
      </c>
      <c r="F451" t="s">
        <v>51</v>
      </c>
      <c r="G451">
        <v>14.42</v>
      </c>
      <c r="H451">
        <v>3.3</v>
      </c>
      <c r="I451">
        <v>3.2</v>
      </c>
      <c r="J451">
        <v>3.5</v>
      </c>
      <c r="K451">
        <v>0.4</v>
      </c>
      <c r="L451">
        <v>0.3</v>
      </c>
      <c r="M451">
        <v>0.2</v>
      </c>
      <c r="N451">
        <v>0.3</v>
      </c>
      <c r="O451">
        <v>0.3</v>
      </c>
      <c r="P451">
        <v>0.3</v>
      </c>
      <c r="Q451">
        <v>0.3</v>
      </c>
      <c r="R451">
        <v>0.3</v>
      </c>
      <c r="S451">
        <v>0.3</v>
      </c>
      <c r="T451">
        <v>0.3</v>
      </c>
      <c r="U451">
        <v>0.3</v>
      </c>
      <c r="V451">
        <v>0.3</v>
      </c>
      <c r="W451">
        <v>0.5</v>
      </c>
      <c r="X451">
        <v>11.4</v>
      </c>
      <c r="Y451">
        <v>11.9</v>
      </c>
      <c r="Z451" s="21"/>
      <c r="AA451" s="21"/>
      <c r="AB451" s="21"/>
      <c r="AC451">
        <f t="shared" si="19"/>
        <v>13.446535947712421</v>
      </c>
    </row>
    <row r="452" spans="1:29" x14ac:dyDescent="0.25">
      <c r="A452">
        <v>13</v>
      </c>
      <c r="B452">
        <v>452</v>
      </c>
      <c r="C452" t="str">
        <f t="shared" si="20"/>
        <v>12483-13</v>
      </c>
      <c r="D452">
        <v>12483</v>
      </c>
      <c r="E452" t="s">
        <v>53</v>
      </c>
      <c r="F452" t="s">
        <v>14</v>
      </c>
      <c r="G452">
        <v>20.52</v>
      </c>
      <c r="H452">
        <v>20.2</v>
      </c>
      <c r="I452">
        <v>19.7</v>
      </c>
      <c r="J452">
        <v>20.6</v>
      </c>
      <c r="K452">
        <v>19.7</v>
      </c>
      <c r="L452">
        <v>20.2</v>
      </c>
      <c r="M452">
        <v>20.9</v>
      </c>
      <c r="N452">
        <v>20.2</v>
      </c>
      <c r="O452">
        <v>19.600000000000001</v>
      </c>
      <c r="P452">
        <v>18.899999999999999</v>
      </c>
      <c r="Q452">
        <v>19.8</v>
      </c>
      <c r="R452">
        <v>20.8</v>
      </c>
      <c r="S452">
        <v>20.5</v>
      </c>
      <c r="T452">
        <v>21.7</v>
      </c>
      <c r="U452">
        <v>22.1</v>
      </c>
      <c r="V452">
        <v>23.1</v>
      </c>
      <c r="W452">
        <v>21.7</v>
      </c>
      <c r="X452">
        <v>21.7</v>
      </c>
      <c r="Y452">
        <v>20.7</v>
      </c>
      <c r="Z452" s="21"/>
      <c r="AA452" s="21"/>
      <c r="AB452" s="21"/>
      <c r="AC452">
        <f t="shared" si="19"/>
        <v>1.1068300653594778</v>
      </c>
    </row>
    <row r="453" spans="1:29" x14ac:dyDescent="0.25">
      <c r="A453">
        <v>13</v>
      </c>
      <c r="B453">
        <v>453</v>
      </c>
      <c r="C453" t="str">
        <f t="shared" si="20"/>
        <v>12482-13</v>
      </c>
      <c r="D453">
        <v>12482</v>
      </c>
      <c r="E453" t="s">
        <v>54</v>
      </c>
      <c r="F453" t="s">
        <v>55</v>
      </c>
      <c r="G453">
        <v>-1.92</v>
      </c>
      <c r="H453">
        <v>12.1</v>
      </c>
      <c r="I453">
        <v>12.3</v>
      </c>
      <c r="J453">
        <v>12.1</v>
      </c>
      <c r="K453">
        <v>12.3</v>
      </c>
      <c r="L453">
        <v>12.3</v>
      </c>
      <c r="M453">
        <v>12.1</v>
      </c>
      <c r="N453">
        <v>12.9</v>
      </c>
      <c r="O453">
        <v>12.1</v>
      </c>
      <c r="P453">
        <v>11.7</v>
      </c>
      <c r="Q453">
        <v>11.3</v>
      </c>
      <c r="R453">
        <v>10.4</v>
      </c>
      <c r="S453">
        <v>10.4</v>
      </c>
      <c r="T453">
        <v>10.199999999999999</v>
      </c>
      <c r="U453">
        <v>9.9</v>
      </c>
      <c r="V453">
        <v>10.3</v>
      </c>
      <c r="W453">
        <v>10.6</v>
      </c>
      <c r="X453">
        <v>9.8000000000000007</v>
      </c>
      <c r="Y453">
        <v>9.9</v>
      </c>
      <c r="Z453" s="21"/>
      <c r="AA453" s="21"/>
      <c r="AB453" s="21"/>
      <c r="AC453">
        <f t="shared" si="19"/>
        <v>1.1025163398692808</v>
      </c>
    </row>
    <row r="454" spans="1:29" x14ac:dyDescent="0.25">
      <c r="A454">
        <v>13</v>
      </c>
      <c r="B454">
        <v>454</v>
      </c>
      <c r="C454" t="str">
        <f t="shared" si="20"/>
        <v>12473-13</v>
      </c>
      <c r="D454">
        <v>12473</v>
      </c>
      <c r="E454" t="s">
        <v>56</v>
      </c>
      <c r="F454" t="s">
        <v>33</v>
      </c>
      <c r="G454">
        <v>18.38</v>
      </c>
      <c r="H454">
        <v>14.8</v>
      </c>
      <c r="I454">
        <v>14.3</v>
      </c>
      <c r="J454">
        <v>14.9</v>
      </c>
      <c r="K454">
        <v>14.4</v>
      </c>
      <c r="L454">
        <v>14.5</v>
      </c>
      <c r="M454">
        <v>14.4</v>
      </c>
      <c r="N454">
        <v>14.9</v>
      </c>
      <c r="O454">
        <v>14.6</v>
      </c>
      <c r="P454">
        <v>13.9</v>
      </c>
      <c r="Q454">
        <v>13.6</v>
      </c>
      <c r="R454">
        <v>14.1</v>
      </c>
      <c r="S454">
        <v>13.3</v>
      </c>
      <c r="T454">
        <v>14</v>
      </c>
      <c r="U454">
        <v>14.2</v>
      </c>
      <c r="V454">
        <v>14.4</v>
      </c>
      <c r="W454">
        <v>16.5</v>
      </c>
      <c r="X454">
        <v>17</v>
      </c>
      <c r="Y454">
        <v>16.3</v>
      </c>
      <c r="Z454" s="21"/>
      <c r="AA454" s="21"/>
      <c r="AB454" s="21"/>
      <c r="AC454">
        <f t="shared" si="19"/>
        <v>0.97388888888888892</v>
      </c>
    </row>
    <row r="455" spans="1:29" x14ac:dyDescent="0.25">
      <c r="A455">
        <v>13</v>
      </c>
      <c r="B455">
        <v>455</v>
      </c>
      <c r="C455" t="str">
        <f t="shared" si="20"/>
        <v>13197-13</v>
      </c>
      <c r="D455">
        <v>13197</v>
      </c>
      <c r="E455" t="s">
        <v>57</v>
      </c>
      <c r="F455" t="s">
        <v>58</v>
      </c>
      <c r="G455">
        <v>11.94</v>
      </c>
      <c r="H455">
        <v>11.4</v>
      </c>
      <c r="I455">
        <v>11</v>
      </c>
      <c r="J455">
        <v>11.4</v>
      </c>
      <c r="K455">
        <v>11.4</v>
      </c>
      <c r="L455">
        <v>11</v>
      </c>
      <c r="M455">
        <v>11.4</v>
      </c>
      <c r="N455">
        <v>11.6</v>
      </c>
      <c r="O455">
        <v>11.9</v>
      </c>
      <c r="P455">
        <v>11.4</v>
      </c>
      <c r="Q455">
        <v>10.9</v>
      </c>
      <c r="R455">
        <v>10</v>
      </c>
      <c r="S455">
        <v>10.6</v>
      </c>
      <c r="T455">
        <v>10.9</v>
      </c>
      <c r="U455">
        <v>11.5</v>
      </c>
      <c r="V455">
        <v>10.9</v>
      </c>
      <c r="W455">
        <v>11.7</v>
      </c>
      <c r="X455">
        <v>11.4</v>
      </c>
      <c r="Y455">
        <v>12.4</v>
      </c>
      <c r="Z455" s="21"/>
      <c r="AA455" s="21"/>
      <c r="AB455" s="21"/>
      <c r="AC455">
        <f t="shared" si="19"/>
        <v>0.27882352941176469</v>
      </c>
    </row>
    <row r="456" spans="1:29" x14ac:dyDescent="0.25">
      <c r="A456">
        <v>13</v>
      </c>
      <c r="B456">
        <v>456</v>
      </c>
      <c r="C456" t="str">
        <f t="shared" si="20"/>
        <v>13200-13</v>
      </c>
      <c r="D456">
        <v>13200</v>
      </c>
      <c r="E456" t="s">
        <v>59</v>
      </c>
      <c r="F456" t="s">
        <v>55</v>
      </c>
      <c r="G456">
        <v>0</v>
      </c>
      <c r="H456">
        <v>4.5999999999999996</v>
      </c>
      <c r="I456">
        <v>4.4000000000000004</v>
      </c>
      <c r="J456">
        <v>4.5</v>
      </c>
      <c r="K456">
        <v>4.5</v>
      </c>
      <c r="L456">
        <v>3.9</v>
      </c>
      <c r="M456">
        <v>4.3</v>
      </c>
      <c r="N456">
        <v>4.4000000000000004</v>
      </c>
      <c r="O456">
        <v>3</v>
      </c>
      <c r="P456">
        <v>2.5</v>
      </c>
      <c r="Q456">
        <v>2.4</v>
      </c>
      <c r="R456">
        <v>4</v>
      </c>
      <c r="S456">
        <v>4.0999999999999996</v>
      </c>
      <c r="T456">
        <v>4</v>
      </c>
      <c r="U456">
        <v>4</v>
      </c>
      <c r="V456">
        <v>4</v>
      </c>
      <c r="W456">
        <v>4.0999999999999996</v>
      </c>
      <c r="X456">
        <v>3</v>
      </c>
      <c r="Y456">
        <v>0</v>
      </c>
      <c r="Z456" s="21"/>
      <c r="AA456" s="21"/>
      <c r="AB456" s="21"/>
      <c r="AC456">
        <f t="shared" si="19"/>
        <v>1.2885294117647026</v>
      </c>
    </row>
    <row r="457" spans="1:29" x14ac:dyDescent="0.25">
      <c r="A457">
        <v>13</v>
      </c>
      <c r="B457">
        <v>457</v>
      </c>
      <c r="C457" t="str">
        <f t="shared" si="20"/>
        <v>10480-13</v>
      </c>
      <c r="D457">
        <v>10480</v>
      </c>
      <c r="E457" t="s">
        <v>42</v>
      </c>
      <c r="F457" t="s">
        <v>43</v>
      </c>
      <c r="G457">
        <v>0</v>
      </c>
      <c r="H457">
        <v>7.3</v>
      </c>
      <c r="I457">
        <v>7.7</v>
      </c>
      <c r="J457">
        <v>2.1</v>
      </c>
      <c r="K457">
        <v>0.3</v>
      </c>
      <c r="L457">
        <v>3.9</v>
      </c>
      <c r="M457">
        <v>0.5</v>
      </c>
      <c r="N457">
        <v>4</v>
      </c>
      <c r="O457">
        <v>4.4000000000000004</v>
      </c>
      <c r="P457">
        <v>8.4</v>
      </c>
      <c r="Q457">
        <v>10.4</v>
      </c>
      <c r="R457">
        <v>8.9</v>
      </c>
      <c r="S457">
        <v>2.8</v>
      </c>
      <c r="T457">
        <v>2.6</v>
      </c>
      <c r="U457">
        <v>2</v>
      </c>
      <c r="V457">
        <v>2.4</v>
      </c>
      <c r="W457">
        <v>2.6</v>
      </c>
      <c r="X457">
        <v>9.1999999999999993</v>
      </c>
      <c r="Y457">
        <v>0</v>
      </c>
      <c r="Z457" s="21"/>
      <c r="AA457" s="21"/>
      <c r="AB457" s="21"/>
      <c r="AC457">
        <f t="shared" si="19"/>
        <v>11.203823529411761</v>
      </c>
    </row>
    <row r="458" spans="1:29" x14ac:dyDescent="0.25">
      <c r="A458">
        <v>13</v>
      </c>
      <c r="B458">
        <v>458</v>
      </c>
      <c r="C458" t="str">
        <f t="shared" si="20"/>
        <v>13994-13</v>
      </c>
      <c r="D458">
        <v>13994</v>
      </c>
      <c r="E458" t="s">
        <v>63</v>
      </c>
      <c r="F458" t="s">
        <v>34</v>
      </c>
      <c r="G458">
        <v>29.08</v>
      </c>
      <c r="H458">
        <v>19.2</v>
      </c>
      <c r="I458">
        <v>18.399999999999999</v>
      </c>
      <c r="J458">
        <v>18.8</v>
      </c>
      <c r="K458">
        <v>18.399999999999999</v>
      </c>
      <c r="L458">
        <v>18.100000000000001</v>
      </c>
      <c r="M458">
        <v>19</v>
      </c>
      <c r="N458">
        <v>18.399999999999999</v>
      </c>
      <c r="O458">
        <v>19.5</v>
      </c>
      <c r="P458">
        <v>18.3</v>
      </c>
      <c r="Q458">
        <v>19.5</v>
      </c>
      <c r="R458">
        <v>18</v>
      </c>
      <c r="S458">
        <v>17.899999999999999</v>
      </c>
      <c r="T458">
        <v>19.399999999999999</v>
      </c>
      <c r="U458">
        <v>18.899999999999999</v>
      </c>
      <c r="V458">
        <v>19.600000000000001</v>
      </c>
      <c r="W458">
        <v>18.399999999999999</v>
      </c>
      <c r="X458">
        <v>18.600000000000001</v>
      </c>
      <c r="Y458">
        <v>19.2</v>
      </c>
      <c r="Z458" s="21"/>
      <c r="AA458" s="21"/>
      <c r="AB458" s="21"/>
      <c r="AC458">
        <f t="shared" si="19"/>
        <v>0.30496732026143797</v>
      </c>
    </row>
    <row r="459" spans="1:29" x14ac:dyDescent="0.25">
      <c r="A459">
        <v>13</v>
      </c>
      <c r="B459">
        <v>459</v>
      </c>
      <c r="C459" t="str">
        <f t="shared" si="20"/>
        <v>13966-13</v>
      </c>
      <c r="D459">
        <v>13966</v>
      </c>
      <c r="E459" t="s">
        <v>66</v>
      </c>
      <c r="F459" t="s">
        <v>62</v>
      </c>
      <c r="G459">
        <v>9.56</v>
      </c>
      <c r="H459">
        <v>10.6</v>
      </c>
      <c r="I459">
        <v>10.199999999999999</v>
      </c>
      <c r="J459">
        <v>10.9</v>
      </c>
      <c r="K459">
        <v>10.5</v>
      </c>
      <c r="L459">
        <v>11</v>
      </c>
      <c r="M459">
        <v>10.8</v>
      </c>
      <c r="N459">
        <v>11</v>
      </c>
      <c r="O459">
        <v>11.8</v>
      </c>
      <c r="P459">
        <v>12</v>
      </c>
      <c r="Q459">
        <v>13.1</v>
      </c>
      <c r="R459">
        <v>13.3</v>
      </c>
      <c r="S459">
        <v>13.4</v>
      </c>
      <c r="T459">
        <v>12.6</v>
      </c>
      <c r="U459">
        <v>12.1</v>
      </c>
      <c r="V459">
        <v>11.9</v>
      </c>
      <c r="W459">
        <v>12</v>
      </c>
      <c r="X459">
        <v>12.4</v>
      </c>
      <c r="Y459">
        <v>11.2</v>
      </c>
      <c r="Z459" s="21"/>
      <c r="AA459" s="21"/>
      <c r="AB459" s="21"/>
      <c r="AC459">
        <f t="shared" si="19"/>
        <v>0.98104575163398711</v>
      </c>
    </row>
    <row r="460" spans="1:29" x14ac:dyDescent="0.25">
      <c r="A460">
        <v>13</v>
      </c>
      <c r="B460">
        <v>460</v>
      </c>
      <c r="C460" t="str">
        <f t="shared" si="20"/>
        <v>14012-13</v>
      </c>
      <c r="D460">
        <v>14012</v>
      </c>
      <c r="E460" t="s">
        <v>67</v>
      </c>
      <c r="F460" t="s">
        <v>40</v>
      </c>
      <c r="G460">
        <v>14.94</v>
      </c>
      <c r="H460">
        <v>13.4</v>
      </c>
      <c r="I460">
        <v>13.9</v>
      </c>
      <c r="J460">
        <v>14.3</v>
      </c>
      <c r="K460">
        <v>14</v>
      </c>
      <c r="L460">
        <v>13.9</v>
      </c>
      <c r="M460">
        <v>13.9</v>
      </c>
      <c r="N460">
        <v>13.8</v>
      </c>
      <c r="O460">
        <v>14.4</v>
      </c>
      <c r="P460">
        <v>14.7</v>
      </c>
      <c r="Q460">
        <v>14.9</v>
      </c>
      <c r="R460">
        <v>14.8</v>
      </c>
      <c r="S460">
        <v>14.1</v>
      </c>
      <c r="T460">
        <v>13.7</v>
      </c>
      <c r="U460">
        <v>13.6</v>
      </c>
      <c r="V460">
        <v>14</v>
      </c>
      <c r="W460">
        <v>17.399999999999999</v>
      </c>
      <c r="X460">
        <v>17.5</v>
      </c>
      <c r="Y460">
        <v>16.899999999999999</v>
      </c>
      <c r="Z460" s="21"/>
      <c r="AA460" s="21"/>
      <c r="AB460" s="21"/>
      <c r="AC460">
        <f t="shared" si="19"/>
        <v>1.654771241830064</v>
      </c>
    </row>
    <row r="461" spans="1:29" x14ac:dyDescent="0.25">
      <c r="A461">
        <v>13</v>
      </c>
      <c r="B461">
        <v>461</v>
      </c>
      <c r="C461" t="str">
        <f t="shared" si="20"/>
        <v>8440-13</v>
      </c>
      <c r="D461">
        <v>8440</v>
      </c>
      <c r="E461" t="s">
        <v>31</v>
      </c>
      <c r="F461" t="s">
        <v>32</v>
      </c>
      <c r="G461">
        <v>0</v>
      </c>
      <c r="H461">
        <v>0.2</v>
      </c>
      <c r="I461">
        <v>0.1</v>
      </c>
      <c r="J461">
        <v>0.2</v>
      </c>
      <c r="K461">
        <v>0.1</v>
      </c>
      <c r="L461">
        <v>0.2</v>
      </c>
      <c r="M461">
        <v>0.1</v>
      </c>
      <c r="N461">
        <v>0.1</v>
      </c>
      <c r="O461">
        <v>0.1</v>
      </c>
      <c r="P461">
        <v>0.2</v>
      </c>
      <c r="Q461">
        <v>0.2</v>
      </c>
      <c r="R461">
        <v>0.2</v>
      </c>
      <c r="S461">
        <v>0.1</v>
      </c>
      <c r="T461">
        <v>0.1</v>
      </c>
      <c r="U461">
        <v>0.1</v>
      </c>
      <c r="V461">
        <v>0.1</v>
      </c>
      <c r="W461">
        <v>0.1</v>
      </c>
      <c r="X461">
        <v>0.1</v>
      </c>
      <c r="Y461">
        <v>0.1</v>
      </c>
      <c r="Z461" s="21"/>
      <c r="AA461" s="21"/>
      <c r="AB461" s="21"/>
      <c r="AC461">
        <f t="shared" si="19"/>
        <v>2.3529411764705967E-3</v>
      </c>
    </row>
    <row r="462" spans="1:29" x14ac:dyDescent="0.25">
      <c r="A462">
        <v>13</v>
      </c>
      <c r="B462">
        <v>462</v>
      </c>
      <c r="C462" t="str">
        <f t="shared" si="20"/>
        <v>13458-13</v>
      </c>
      <c r="D462">
        <v>13458</v>
      </c>
      <c r="E462" t="s">
        <v>61</v>
      </c>
      <c r="F462" t="s">
        <v>43</v>
      </c>
      <c r="G462">
        <v>0</v>
      </c>
      <c r="H462">
        <v>0.1</v>
      </c>
      <c r="I462">
        <v>0.9</v>
      </c>
      <c r="J462">
        <v>6.2</v>
      </c>
      <c r="K462">
        <v>7.4</v>
      </c>
      <c r="L462">
        <v>4.2</v>
      </c>
      <c r="M462">
        <v>6.6</v>
      </c>
      <c r="N462">
        <v>3.7</v>
      </c>
      <c r="O462">
        <v>3.7</v>
      </c>
      <c r="P462">
        <v>0.2</v>
      </c>
      <c r="Q462">
        <v>0.2</v>
      </c>
      <c r="R462">
        <v>0.2</v>
      </c>
      <c r="S462">
        <v>5.0999999999999996</v>
      </c>
      <c r="T462">
        <v>5.6</v>
      </c>
      <c r="U462">
        <v>6.3</v>
      </c>
      <c r="V462">
        <v>6.3</v>
      </c>
      <c r="W462">
        <v>6.3</v>
      </c>
      <c r="X462">
        <v>0</v>
      </c>
      <c r="Y462">
        <v>0.3</v>
      </c>
      <c r="Z462" s="21"/>
      <c r="AA462" s="21"/>
      <c r="AB462" s="21"/>
      <c r="AC462">
        <f t="shared" si="19"/>
        <v>8.0379411764705875</v>
      </c>
    </row>
    <row r="463" spans="1:29" x14ac:dyDescent="0.25">
      <c r="A463">
        <v>13</v>
      </c>
      <c r="B463">
        <v>463</v>
      </c>
      <c r="C463" t="str">
        <f t="shared" si="20"/>
        <v>13969-13</v>
      </c>
      <c r="D463">
        <v>13969</v>
      </c>
      <c r="E463" t="s">
        <v>64</v>
      </c>
      <c r="F463" t="s">
        <v>6</v>
      </c>
      <c r="G463">
        <v>10.16</v>
      </c>
      <c r="H463">
        <v>2.2999999999999998</v>
      </c>
      <c r="I463">
        <v>13.4</v>
      </c>
      <c r="J463">
        <v>14.4</v>
      </c>
      <c r="K463">
        <v>15.2</v>
      </c>
      <c r="L463">
        <v>15.4</v>
      </c>
      <c r="M463">
        <v>14.9</v>
      </c>
      <c r="N463">
        <v>14.8</v>
      </c>
      <c r="O463">
        <v>15.1</v>
      </c>
      <c r="P463">
        <v>17.2</v>
      </c>
      <c r="Q463">
        <v>14.6</v>
      </c>
      <c r="R463">
        <v>13.7</v>
      </c>
      <c r="S463">
        <v>14.1</v>
      </c>
      <c r="T463">
        <v>13.2</v>
      </c>
      <c r="U463">
        <v>13.5</v>
      </c>
      <c r="V463">
        <v>13.5</v>
      </c>
      <c r="W463">
        <v>13.3</v>
      </c>
      <c r="X463">
        <v>13.6</v>
      </c>
      <c r="Y463">
        <v>14.9</v>
      </c>
      <c r="Z463" s="21"/>
      <c r="AA463" s="21"/>
      <c r="AB463" s="21"/>
      <c r="AC463">
        <f t="shared" si="19"/>
        <v>9.1433006535948262</v>
      </c>
    </row>
    <row r="464" spans="1:29" x14ac:dyDescent="0.25">
      <c r="A464">
        <v>13</v>
      </c>
      <c r="B464">
        <v>464</v>
      </c>
      <c r="C464" t="str">
        <f t="shared" si="20"/>
        <v>13987-13</v>
      </c>
      <c r="D464">
        <v>13987</v>
      </c>
      <c r="E464" t="s">
        <v>65</v>
      </c>
      <c r="F464" t="s">
        <v>51</v>
      </c>
      <c r="G464">
        <v>0</v>
      </c>
      <c r="H464">
        <v>5</v>
      </c>
      <c r="I464">
        <v>5.4</v>
      </c>
      <c r="J464">
        <v>5</v>
      </c>
      <c r="K464">
        <v>7.5</v>
      </c>
      <c r="L464">
        <v>7.7</v>
      </c>
      <c r="M464">
        <v>7.8</v>
      </c>
      <c r="N464">
        <v>9.1</v>
      </c>
      <c r="O464">
        <v>8.9</v>
      </c>
      <c r="P464">
        <v>7.4</v>
      </c>
      <c r="Q464">
        <v>9.1</v>
      </c>
      <c r="R464">
        <v>9.5</v>
      </c>
      <c r="S464">
        <v>8.1999999999999993</v>
      </c>
      <c r="T464">
        <v>9.1</v>
      </c>
      <c r="U464">
        <v>9.5</v>
      </c>
      <c r="V464">
        <v>9.8000000000000007</v>
      </c>
      <c r="W464">
        <v>10.5</v>
      </c>
      <c r="X464">
        <v>0</v>
      </c>
      <c r="Y464">
        <v>0</v>
      </c>
      <c r="Z464" s="21"/>
      <c r="AA464" s="21"/>
      <c r="AB464" s="21"/>
      <c r="AC464">
        <f t="shared" si="19"/>
        <v>9.4287908496731916</v>
      </c>
    </row>
    <row r="465" spans="1:29" x14ac:dyDescent="0.25">
      <c r="A465">
        <v>13</v>
      </c>
      <c r="B465">
        <v>465</v>
      </c>
      <c r="C465" t="str">
        <f t="shared" si="20"/>
        <v>14001-13</v>
      </c>
      <c r="D465">
        <v>14001</v>
      </c>
      <c r="E465" t="s">
        <v>68</v>
      </c>
      <c r="F465" t="s">
        <v>28</v>
      </c>
      <c r="G465">
        <v>14.72</v>
      </c>
      <c r="H465">
        <v>0.1</v>
      </c>
      <c r="I465">
        <v>0</v>
      </c>
      <c r="J465">
        <v>0</v>
      </c>
      <c r="K465">
        <v>0</v>
      </c>
      <c r="L465">
        <v>0.1</v>
      </c>
      <c r="M465">
        <v>0.2</v>
      </c>
      <c r="N465">
        <v>0.1</v>
      </c>
      <c r="O465">
        <v>0.1</v>
      </c>
      <c r="P465">
        <v>0.1</v>
      </c>
      <c r="Q465">
        <v>1.3</v>
      </c>
      <c r="R465">
        <v>3.4</v>
      </c>
      <c r="S465">
        <v>3.5</v>
      </c>
      <c r="T465">
        <v>3.5</v>
      </c>
      <c r="U465">
        <v>3</v>
      </c>
      <c r="V465">
        <v>2.8</v>
      </c>
      <c r="W465">
        <v>3.7</v>
      </c>
      <c r="X465">
        <v>16.899999999999999</v>
      </c>
      <c r="Y465">
        <v>18</v>
      </c>
      <c r="Z465" s="21"/>
      <c r="AA465" s="21"/>
      <c r="AB465" s="21"/>
      <c r="AC465">
        <f t="shared" si="19"/>
        <v>29.337908496732027</v>
      </c>
    </row>
    <row r="466" spans="1:29" x14ac:dyDescent="0.25">
      <c r="A466">
        <v>13</v>
      </c>
      <c r="B466">
        <v>466</v>
      </c>
      <c r="C466" t="str">
        <f t="shared" si="20"/>
        <v>10466-13</v>
      </c>
      <c r="D466">
        <v>10466</v>
      </c>
      <c r="E466" t="s">
        <v>41</v>
      </c>
      <c r="F466" t="s">
        <v>36</v>
      </c>
      <c r="G466">
        <v>17.239999999999998</v>
      </c>
      <c r="H466">
        <v>0</v>
      </c>
      <c r="I466">
        <v>0.1</v>
      </c>
      <c r="J466">
        <v>0.2</v>
      </c>
      <c r="K466">
        <v>0.1</v>
      </c>
      <c r="L466">
        <v>0.1</v>
      </c>
      <c r="M466">
        <v>0.1</v>
      </c>
      <c r="N466">
        <v>0.1</v>
      </c>
      <c r="O466">
        <v>0.1</v>
      </c>
      <c r="P466">
        <v>0.1</v>
      </c>
      <c r="Q466">
        <v>0.1</v>
      </c>
      <c r="R466">
        <v>0.1</v>
      </c>
      <c r="S466">
        <v>0.1</v>
      </c>
      <c r="T466">
        <v>8.9</v>
      </c>
      <c r="U466">
        <v>6.7</v>
      </c>
      <c r="V466">
        <v>6.3</v>
      </c>
      <c r="W466">
        <v>6.7</v>
      </c>
      <c r="X466">
        <v>8.3000000000000007</v>
      </c>
      <c r="Y466">
        <v>7.8</v>
      </c>
      <c r="Z466" s="21"/>
      <c r="AA466" s="21"/>
      <c r="AB466" s="21"/>
      <c r="AC466">
        <f t="shared" si="19"/>
        <v>13.029705882352941</v>
      </c>
    </row>
    <row r="467" spans="1:29" x14ac:dyDescent="0.25">
      <c r="A467">
        <v>13</v>
      </c>
      <c r="B467">
        <v>467</v>
      </c>
      <c r="C467" t="str">
        <f t="shared" si="20"/>
        <v>14874-13</v>
      </c>
      <c r="D467">
        <v>14874</v>
      </c>
      <c r="E467" t="s">
        <v>69</v>
      </c>
      <c r="F467" t="s">
        <v>44</v>
      </c>
      <c r="G467">
        <v>30.94</v>
      </c>
      <c r="H467">
        <v>17</v>
      </c>
      <c r="I467">
        <v>17</v>
      </c>
      <c r="J467">
        <v>16.899999999999999</v>
      </c>
      <c r="K467">
        <v>17</v>
      </c>
      <c r="L467">
        <v>17.3</v>
      </c>
      <c r="M467">
        <v>17.2</v>
      </c>
      <c r="N467">
        <v>14.7</v>
      </c>
      <c r="O467">
        <v>15.1</v>
      </c>
      <c r="P467">
        <v>17.399999999999999</v>
      </c>
      <c r="Q467">
        <v>16.7</v>
      </c>
      <c r="R467">
        <v>19.8</v>
      </c>
      <c r="S467">
        <v>17.2</v>
      </c>
      <c r="T467">
        <v>17.600000000000001</v>
      </c>
      <c r="U467">
        <v>17.3</v>
      </c>
      <c r="V467">
        <v>21.4</v>
      </c>
      <c r="W467">
        <v>20.3</v>
      </c>
      <c r="X467">
        <v>20.7</v>
      </c>
      <c r="Y467">
        <v>18.7</v>
      </c>
      <c r="Z467" s="21"/>
      <c r="AA467" s="21"/>
      <c r="AB467" s="21"/>
      <c r="AC467">
        <f t="shared" si="19"/>
        <v>3.2131045751633986</v>
      </c>
    </row>
    <row r="468" spans="1:29" x14ac:dyDescent="0.25">
      <c r="A468">
        <v>13</v>
      </c>
      <c r="B468">
        <v>468</v>
      </c>
      <c r="C468" t="str">
        <f t="shared" si="20"/>
        <v>14875-13</v>
      </c>
      <c r="D468">
        <v>14875</v>
      </c>
      <c r="E468" t="s">
        <v>70</v>
      </c>
      <c r="F468" t="s">
        <v>17</v>
      </c>
      <c r="G468">
        <v>17.72</v>
      </c>
      <c r="H468">
        <v>16.100000000000001</v>
      </c>
      <c r="I468">
        <v>15.3</v>
      </c>
      <c r="J468">
        <v>16</v>
      </c>
      <c r="K468">
        <v>15.8</v>
      </c>
      <c r="L468">
        <v>15.4</v>
      </c>
      <c r="M468">
        <v>15.5</v>
      </c>
      <c r="N468">
        <v>18.600000000000001</v>
      </c>
      <c r="O468">
        <v>20.3</v>
      </c>
      <c r="P468">
        <v>24.3</v>
      </c>
      <c r="Q468">
        <v>25.5</v>
      </c>
      <c r="R468">
        <v>23.2</v>
      </c>
      <c r="S468">
        <v>27.9</v>
      </c>
      <c r="T468">
        <v>27.3</v>
      </c>
      <c r="U468">
        <v>24.8</v>
      </c>
      <c r="V468">
        <v>23.8</v>
      </c>
      <c r="W468">
        <v>23.3</v>
      </c>
      <c r="X468">
        <v>24.3</v>
      </c>
      <c r="Y468">
        <v>22.5</v>
      </c>
      <c r="Z468" s="21"/>
      <c r="AA468" s="21"/>
      <c r="AB468" s="21"/>
      <c r="AC468">
        <f t="shared" si="19"/>
        <v>20.011143790849392</v>
      </c>
    </row>
    <row r="469" spans="1:29" x14ac:dyDescent="0.25">
      <c r="A469">
        <v>13</v>
      </c>
      <c r="B469">
        <v>469</v>
      </c>
      <c r="C469" t="str">
        <f t="shared" si="20"/>
        <v>14876-13</v>
      </c>
      <c r="D469">
        <v>14876</v>
      </c>
      <c r="E469" t="s">
        <v>71</v>
      </c>
      <c r="F469" t="s">
        <v>45</v>
      </c>
      <c r="G469">
        <v>13.34</v>
      </c>
      <c r="H469">
        <v>1</v>
      </c>
      <c r="I469">
        <v>0.8</v>
      </c>
      <c r="J469">
        <v>3.7</v>
      </c>
      <c r="K469">
        <v>11.5</v>
      </c>
      <c r="L469">
        <v>11.4</v>
      </c>
      <c r="M469">
        <v>9.9</v>
      </c>
      <c r="N469">
        <v>8.9</v>
      </c>
      <c r="O469">
        <v>11.2</v>
      </c>
      <c r="P469">
        <v>10.199999999999999</v>
      </c>
      <c r="Q469">
        <v>10.3</v>
      </c>
      <c r="R469">
        <v>10.9</v>
      </c>
      <c r="S469">
        <v>13.1</v>
      </c>
      <c r="T469">
        <v>12.2</v>
      </c>
      <c r="U469">
        <v>12.1</v>
      </c>
      <c r="V469">
        <v>12</v>
      </c>
      <c r="W469">
        <v>11.6</v>
      </c>
      <c r="X469">
        <v>10.7</v>
      </c>
      <c r="Y469">
        <v>12.6</v>
      </c>
      <c r="Z469" s="21"/>
      <c r="AA469" s="21"/>
      <c r="AB469" s="21"/>
      <c r="AC469">
        <f t="shared" si="19"/>
        <v>14.345653594771273</v>
      </c>
    </row>
    <row r="470" spans="1:29" x14ac:dyDescent="0.25">
      <c r="A470">
        <v>13</v>
      </c>
      <c r="B470">
        <v>470</v>
      </c>
      <c r="C470" t="str">
        <f t="shared" si="20"/>
        <v>14878-13</v>
      </c>
      <c r="D470">
        <v>14878</v>
      </c>
      <c r="E470" t="s">
        <v>72</v>
      </c>
      <c r="F470" t="s">
        <v>60</v>
      </c>
      <c r="G470">
        <v>15.66</v>
      </c>
      <c r="H470">
        <v>10.3</v>
      </c>
      <c r="I470">
        <v>9.6</v>
      </c>
      <c r="J470">
        <v>9.5</v>
      </c>
      <c r="K470">
        <v>9.6999999999999993</v>
      </c>
      <c r="L470">
        <v>10.1</v>
      </c>
      <c r="M470">
        <v>9.4</v>
      </c>
      <c r="N470">
        <v>8</v>
      </c>
      <c r="O470">
        <v>8.6</v>
      </c>
      <c r="P470">
        <v>8.4</v>
      </c>
      <c r="Q470">
        <v>10.7</v>
      </c>
      <c r="R470">
        <v>11.2</v>
      </c>
      <c r="S470">
        <v>11.2</v>
      </c>
      <c r="T470">
        <v>12.1</v>
      </c>
      <c r="U470">
        <v>11.8</v>
      </c>
      <c r="V470">
        <v>11.2</v>
      </c>
      <c r="W470">
        <v>11.1</v>
      </c>
      <c r="X470">
        <v>11.8</v>
      </c>
      <c r="Y470">
        <v>11.8</v>
      </c>
      <c r="Z470" s="21"/>
      <c r="AA470" s="21"/>
      <c r="AB470" s="21"/>
      <c r="AC470">
        <f t="shared" si="19"/>
        <v>1.6048692810457343</v>
      </c>
    </row>
    <row r="471" spans="1:29" x14ac:dyDescent="0.25">
      <c r="A471">
        <v>13</v>
      </c>
      <c r="B471">
        <v>471</v>
      </c>
      <c r="C471" t="str">
        <f t="shared" si="20"/>
        <v>14881-13</v>
      </c>
      <c r="D471">
        <v>14881</v>
      </c>
      <c r="E471" t="s">
        <v>73</v>
      </c>
      <c r="F471" t="s">
        <v>52</v>
      </c>
      <c r="G471">
        <v>28.82</v>
      </c>
      <c r="H471">
        <v>0.1</v>
      </c>
      <c r="I471">
        <v>0</v>
      </c>
      <c r="J471">
        <v>1</v>
      </c>
      <c r="K471">
        <v>1</v>
      </c>
      <c r="L471">
        <v>13</v>
      </c>
      <c r="M471">
        <v>12.5</v>
      </c>
      <c r="N471">
        <v>10.4</v>
      </c>
      <c r="O471">
        <v>10.5</v>
      </c>
      <c r="P471">
        <v>9</v>
      </c>
      <c r="Q471">
        <v>7.4</v>
      </c>
      <c r="R471">
        <v>7.1</v>
      </c>
      <c r="S471">
        <v>8.1</v>
      </c>
      <c r="T471">
        <v>7.1</v>
      </c>
      <c r="U471">
        <v>8.9</v>
      </c>
      <c r="V471">
        <v>9.1</v>
      </c>
      <c r="W471">
        <v>9.1999999999999993</v>
      </c>
      <c r="X471">
        <v>9.9</v>
      </c>
      <c r="Y471">
        <v>10.7</v>
      </c>
      <c r="Z471" s="21"/>
      <c r="AA471" s="21"/>
      <c r="AB471" s="21"/>
      <c r="AC471">
        <f t="shared" si="19"/>
        <v>17.324705882352941</v>
      </c>
    </row>
    <row r="472" spans="1:29" x14ac:dyDescent="0.25">
      <c r="A472">
        <v>14</v>
      </c>
      <c r="B472">
        <v>472</v>
      </c>
      <c r="C472" t="str">
        <f t="shared" si="20"/>
        <v>1428-14</v>
      </c>
      <c r="D472">
        <v>1428</v>
      </c>
      <c r="E472" t="s">
        <v>3</v>
      </c>
      <c r="F472" t="s">
        <v>4</v>
      </c>
      <c r="G472">
        <v>14.1</v>
      </c>
      <c r="H472">
        <v>18.8</v>
      </c>
      <c r="I472">
        <v>19.2</v>
      </c>
      <c r="J472">
        <v>19.399999999999999</v>
      </c>
      <c r="K472">
        <v>19.7</v>
      </c>
      <c r="L472">
        <v>20.2</v>
      </c>
      <c r="M472">
        <v>20.5</v>
      </c>
      <c r="N472">
        <v>19.7</v>
      </c>
      <c r="O472">
        <v>15.8</v>
      </c>
      <c r="P472">
        <v>16.600000000000001</v>
      </c>
      <c r="Q472">
        <v>15.9</v>
      </c>
      <c r="R472">
        <v>17.100000000000001</v>
      </c>
      <c r="S472">
        <v>16.7</v>
      </c>
      <c r="T472">
        <v>16.7</v>
      </c>
      <c r="U472">
        <v>16.3</v>
      </c>
      <c r="V472">
        <v>16.600000000000001</v>
      </c>
      <c r="W472">
        <v>18.100000000000001</v>
      </c>
      <c r="X472">
        <v>17.899999999999999</v>
      </c>
      <c r="Y472">
        <v>18.3</v>
      </c>
      <c r="Z472">
        <v>19.3</v>
      </c>
      <c r="AA472" s="21"/>
      <c r="AB472" s="21"/>
      <c r="AC472">
        <f>VAR(H472:Z472)</f>
        <v>2.384795321637426</v>
      </c>
    </row>
    <row r="473" spans="1:29" x14ac:dyDescent="0.25">
      <c r="A473">
        <v>14</v>
      </c>
      <c r="B473">
        <v>473</v>
      </c>
      <c r="C473" t="str">
        <f t="shared" si="20"/>
        <v>1575-14</v>
      </c>
      <c r="D473">
        <v>1575</v>
      </c>
      <c r="E473" t="s">
        <v>5</v>
      </c>
      <c r="F473" t="s">
        <v>6</v>
      </c>
      <c r="G473">
        <v>0</v>
      </c>
      <c r="H473">
        <v>11.2</v>
      </c>
      <c r="I473">
        <v>3.7</v>
      </c>
      <c r="J473">
        <v>1.5</v>
      </c>
      <c r="K473">
        <v>0.5</v>
      </c>
      <c r="L473">
        <v>0.5</v>
      </c>
      <c r="M473">
        <v>0.4</v>
      </c>
      <c r="N473">
        <v>0.3</v>
      </c>
      <c r="O473">
        <v>0.4</v>
      </c>
      <c r="P473">
        <v>0.5</v>
      </c>
      <c r="Q473">
        <v>0.4</v>
      </c>
      <c r="R473">
        <v>0.4</v>
      </c>
      <c r="S473">
        <v>0.4</v>
      </c>
      <c r="T473">
        <v>1.4</v>
      </c>
      <c r="U473">
        <v>1.2</v>
      </c>
      <c r="V473">
        <v>1.3</v>
      </c>
      <c r="W473">
        <v>1.4</v>
      </c>
      <c r="X473">
        <v>1.4</v>
      </c>
      <c r="Y473">
        <v>0.2</v>
      </c>
      <c r="Z473">
        <v>0.1</v>
      </c>
      <c r="AA473" s="21"/>
      <c r="AB473" s="21"/>
      <c r="AC473">
        <f t="shared" ref="AC473:AC510" si="21">VAR(H473:Z473)</f>
        <v>6.2856140350877201</v>
      </c>
    </row>
    <row r="474" spans="1:29" x14ac:dyDescent="0.25">
      <c r="A474">
        <v>14</v>
      </c>
      <c r="B474">
        <v>474</v>
      </c>
      <c r="C474" t="str">
        <f t="shared" si="20"/>
        <v>2330-14</v>
      </c>
      <c r="D474">
        <v>2330</v>
      </c>
      <c r="E474" t="s">
        <v>7</v>
      </c>
      <c r="F474" t="s">
        <v>8</v>
      </c>
      <c r="G474">
        <v>28.44</v>
      </c>
      <c r="H474">
        <v>22.1</v>
      </c>
      <c r="I474">
        <v>20.399999999999999</v>
      </c>
      <c r="J474">
        <v>20.8</v>
      </c>
      <c r="K474">
        <v>20.9</v>
      </c>
      <c r="L474">
        <v>20.5</v>
      </c>
      <c r="M474">
        <v>20.3</v>
      </c>
      <c r="N474">
        <v>19.8</v>
      </c>
      <c r="O474">
        <v>19.8</v>
      </c>
      <c r="P474">
        <v>20.2</v>
      </c>
      <c r="Q474">
        <v>20.2</v>
      </c>
      <c r="R474">
        <v>18.8</v>
      </c>
      <c r="S474">
        <v>19.7</v>
      </c>
      <c r="T474">
        <v>20.2</v>
      </c>
      <c r="U474">
        <v>19.2</v>
      </c>
      <c r="V474">
        <v>19.600000000000001</v>
      </c>
      <c r="W474">
        <v>19.2</v>
      </c>
      <c r="X474">
        <v>15.9</v>
      </c>
      <c r="Y474">
        <v>16.5</v>
      </c>
      <c r="Z474">
        <v>16.899999999999999</v>
      </c>
      <c r="AA474" s="21"/>
      <c r="AB474" s="21"/>
      <c r="AC474">
        <f t="shared" si="21"/>
        <v>2.4409356725146205</v>
      </c>
    </row>
    <row r="475" spans="1:29" x14ac:dyDescent="0.25">
      <c r="A475">
        <v>14</v>
      </c>
      <c r="B475">
        <v>475</v>
      </c>
      <c r="C475" t="str">
        <f t="shared" si="20"/>
        <v>2549-14</v>
      </c>
      <c r="D475">
        <v>2549</v>
      </c>
      <c r="E475" t="s">
        <v>9</v>
      </c>
      <c r="F475" t="s">
        <v>10</v>
      </c>
      <c r="G475">
        <v>0</v>
      </c>
      <c r="H475">
        <v>20.399999999999999</v>
      </c>
      <c r="I475">
        <v>22.6</v>
      </c>
      <c r="J475">
        <v>23.2</v>
      </c>
      <c r="K475">
        <v>22.4</v>
      </c>
      <c r="L475">
        <v>22.4</v>
      </c>
      <c r="M475">
        <v>21.9</v>
      </c>
      <c r="N475">
        <v>19.3</v>
      </c>
      <c r="O475">
        <v>21.6</v>
      </c>
      <c r="P475">
        <v>18.899999999999999</v>
      </c>
      <c r="Q475">
        <v>17.7</v>
      </c>
      <c r="R475">
        <v>17.5</v>
      </c>
      <c r="S475">
        <v>17.100000000000001</v>
      </c>
      <c r="T475">
        <v>17.2</v>
      </c>
      <c r="U475">
        <v>17.399999999999999</v>
      </c>
      <c r="V475">
        <v>18.899999999999999</v>
      </c>
      <c r="W475">
        <v>18.5</v>
      </c>
      <c r="X475">
        <v>18.3</v>
      </c>
      <c r="Y475">
        <v>19.100000000000001</v>
      </c>
      <c r="Z475">
        <v>0.3</v>
      </c>
      <c r="AA475" s="21"/>
      <c r="AB475" s="21"/>
      <c r="AC475">
        <f t="shared" si="21"/>
        <v>24.036725146198883</v>
      </c>
    </row>
    <row r="476" spans="1:29" x14ac:dyDescent="0.25">
      <c r="A476">
        <v>14</v>
      </c>
      <c r="B476">
        <v>476</v>
      </c>
      <c r="C476" t="str">
        <f t="shared" si="20"/>
        <v>2580-14</v>
      </c>
      <c r="D476">
        <v>2580</v>
      </c>
      <c r="E476" t="s">
        <v>11</v>
      </c>
      <c r="F476" t="s">
        <v>12</v>
      </c>
      <c r="G476">
        <v>14.06</v>
      </c>
      <c r="H476">
        <v>22</v>
      </c>
      <c r="I476">
        <v>20.399999999999999</v>
      </c>
      <c r="J476">
        <v>20.9</v>
      </c>
      <c r="K476">
        <v>19.899999999999999</v>
      </c>
      <c r="L476">
        <v>20.9</v>
      </c>
      <c r="M476">
        <v>21.3</v>
      </c>
      <c r="N476">
        <v>20.100000000000001</v>
      </c>
      <c r="O476">
        <v>20.8</v>
      </c>
      <c r="P476">
        <v>21.2</v>
      </c>
      <c r="Q476">
        <v>22.3</v>
      </c>
      <c r="R476">
        <v>22.3</v>
      </c>
      <c r="S476">
        <v>21.3</v>
      </c>
      <c r="T476">
        <v>21.3</v>
      </c>
      <c r="U476">
        <v>21.4</v>
      </c>
      <c r="V476">
        <v>20.2</v>
      </c>
      <c r="W476">
        <v>21.8</v>
      </c>
      <c r="X476">
        <v>21.1</v>
      </c>
      <c r="Y476">
        <v>19.399999999999999</v>
      </c>
      <c r="Z476">
        <v>19.100000000000001</v>
      </c>
      <c r="AA476" s="21"/>
      <c r="AB476" s="21"/>
      <c r="AC476">
        <f t="shared" si="21"/>
        <v>0.81450292397660862</v>
      </c>
    </row>
    <row r="477" spans="1:29" x14ac:dyDescent="0.25">
      <c r="A477">
        <v>14</v>
      </c>
      <c r="B477">
        <v>477</v>
      </c>
      <c r="C477" t="str">
        <f t="shared" si="20"/>
        <v>4459-14</v>
      </c>
      <c r="D477">
        <v>4459</v>
      </c>
      <c r="E477" t="s">
        <v>15</v>
      </c>
      <c r="F477" t="s">
        <v>16</v>
      </c>
      <c r="G477">
        <v>14.82</v>
      </c>
      <c r="H477">
        <v>11.3</v>
      </c>
      <c r="I477">
        <v>10.199999999999999</v>
      </c>
      <c r="J477">
        <v>10.5</v>
      </c>
      <c r="K477">
        <v>10.9</v>
      </c>
      <c r="L477">
        <v>10.3</v>
      </c>
      <c r="M477">
        <v>10.4</v>
      </c>
      <c r="N477">
        <v>11</v>
      </c>
      <c r="O477">
        <v>11.3</v>
      </c>
      <c r="P477">
        <v>12.2</v>
      </c>
      <c r="Q477">
        <v>12.5</v>
      </c>
      <c r="R477">
        <v>12.4</v>
      </c>
      <c r="S477">
        <v>12.2</v>
      </c>
      <c r="T477">
        <v>13</v>
      </c>
      <c r="U477">
        <v>12.6</v>
      </c>
      <c r="V477">
        <v>13</v>
      </c>
      <c r="W477">
        <v>14</v>
      </c>
      <c r="X477">
        <v>13.9</v>
      </c>
      <c r="Y477">
        <v>13.3</v>
      </c>
      <c r="Z477">
        <v>13.6</v>
      </c>
      <c r="AA477" s="21"/>
      <c r="AB477" s="21"/>
      <c r="AC477">
        <f t="shared" si="21"/>
        <v>1.6011695906432679</v>
      </c>
    </row>
    <row r="478" spans="1:29" x14ac:dyDescent="0.25">
      <c r="A478">
        <v>14</v>
      </c>
      <c r="B478">
        <v>478</v>
      </c>
      <c r="C478" t="str">
        <f t="shared" si="20"/>
        <v>5209-14</v>
      </c>
      <c r="D478">
        <v>5209</v>
      </c>
      <c r="E478" t="s">
        <v>18</v>
      </c>
      <c r="F478" t="s">
        <v>19</v>
      </c>
      <c r="G478">
        <v>12.72</v>
      </c>
      <c r="H478">
        <v>16.3</v>
      </c>
      <c r="I478">
        <v>16.7</v>
      </c>
      <c r="J478">
        <v>16.3</v>
      </c>
      <c r="K478">
        <v>16.899999999999999</v>
      </c>
      <c r="L478">
        <v>16.899999999999999</v>
      </c>
      <c r="M478">
        <v>17.2</v>
      </c>
      <c r="N478">
        <v>17.8</v>
      </c>
      <c r="O478">
        <v>18</v>
      </c>
      <c r="P478">
        <v>18.100000000000001</v>
      </c>
      <c r="Q478">
        <v>17.399999999999999</v>
      </c>
      <c r="R478">
        <v>17.399999999999999</v>
      </c>
      <c r="S478">
        <v>17.100000000000001</v>
      </c>
      <c r="T478">
        <v>17.5</v>
      </c>
      <c r="U478">
        <v>17.2</v>
      </c>
      <c r="V478">
        <v>18.100000000000001</v>
      </c>
      <c r="W478">
        <v>18.899999999999999</v>
      </c>
      <c r="X478">
        <v>18.5</v>
      </c>
      <c r="Y478">
        <v>18.899999999999999</v>
      </c>
      <c r="Z478">
        <v>17.7</v>
      </c>
      <c r="AA478" s="21"/>
      <c r="AB478" s="21"/>
      <c r="AC478">
        <f t="shared" si="21"/>
        <v>0.58953216374268991</v>
      </c>
    </row>
    <row r="479" spans="1:29" x14ac:dyDescent="0.25">
      <c r="A479">
        <v>14</v>
      </c>
      <c r="B479">
        <v>479</v>
      </c>
      <c r="C479" t="str">
        <f t="shared" si="20"/>
        <v>5526-14</v>
      </c>
      <c r="D479">
        <v>5526</v>
      </c>
      <c r="E479" t="s">
        <v>20</v>
      </c>
      <c r="F479" t="s">
        <v>13</v>
      </c>
      <c r="G479">
        <v>22.06</v>
      </c>
      <c r="H479">
        <v>20.399999999999999</v>
      </c>
      <c r="I479">
        <v>19.3</v>
      </c>
      <c r="J479">
        <v>19.399999999999999</v>
      </c>
      <c r="K479">
        <v>19</v>
      </c>
      <c r="L479">
        <v>19.2</v>
      </c>
      <c r="M479">
        <v>19.100000000000001</v>
      </c>
      <c r="N479">
        <v>19</v>
      </c>
      <c r="O479">
        <v>19.399999999999999</v>
      </c>
      <c r="P479">
        <v>20.2</v>
      </c>
      <c r="Q479">
        <v>20</v>
      </c>
      <c r="R479">
        <v>19.600000000000001</v>
      </c>
      <c r="S479">
        <v>18</v>
      </c>
      <c r="T479">
        <v>17.899999999999999</v>
      </c>
      <c r="U479">
        <v>17.8</v>
      </c>
      <c r="V479">
        <v>17</v>
      </c>
      <c r="W479">
        <v>17.399999999999999</v>
      </c>
      <c r="X479">
        <v>16.8</v>
      </c>
      <c r="Y479">
        <v>17.600000000000001</v>
      </c>
      <c r="Z479">
        <v>17.7</v>
      </c>
      <c r="AA479" s="21"/>
      <c r="AB479" s="21"/>
      <c r="AC479">
        <f t="shared" si="21"/>
        <v>1.2164912280701747</v>
      </c>
    </row>
    <row r="480" spans="1:29" x14ac:dyDescent="0.25">
      <c r="A480">
        <v>14</v>
      </c>
      <c r="B480">
        <v>480</v>
      </c>
      <c r="C480" t="str">
        <f t="shared" si="20"/>
        <v>5529-14</v>
      </c>
      <c r="D480">
        <v>5529</v>
      </c>
      <c r="E480" t="s">
        <v>21</v>
      </c>
      <c r="F480" t="s">
        <v>22</v>
      </c>
      <c r="G480">
        <v>20.3</v>
      </c>
      <c r="H480">
        <v>15</v>
      </c>
      <c r="I480">
        <v>14.9</v>
      </c>
      <c r="J480">
        <v>15.2</v>
      </c>
      <c r="K480">
        <v>15.9</v>
      </c>
      <c r="L480">
        <v>15.3</v>
      </c>
      <c r="M480">
        <v>15</v>
      </c>
      <c r="N480">
        <v>15.8</v>
      </c>
      <c r="O480">
        <v>14.9</v>
      </c>
      <c r="P480">
        <v>14.8</v>
      </c>
      <c r="Q480">
        <v>15.5</v>
      </c>
      <c r="R480">
        <v>15.6</v>
      </c>
      <c r="S480">
        <v>14.5</v>
      </c>
      <c r="T480">
        <v>14</v>
      </c>
      <c r="U480">
        <v>13.5</v>
      </c>
      <c r="V480">
        <v>14.4</v>
      </c>
      <c r="W480">
        <v>14.5</v>
      </c>
      <c r="X480">
        <v>14.3</v>
      </c>
      <c r="Y480">
        <v>13.6</v>
      </c>
      <c r="Z480">
        <v>13.4</v>
      </c>
      <c r="AA480" s="21"/>
      <c r="AB480" s="21"/>
      <c r="AC480">
        <f t="shared" si="21"/>
        <v>0.56146198830409355</v>
      </c>
    </row>
    <row r="481" spans="1:29" x14ac:dyDescent="0.25">
      <c r="A481">
        <v>14</v>
      </c>
      <c r="B481">
        <v>481</v>
      </c>
      <c r="C481" t="str">
        <f t="shared" si="20"/>
        <v>5536-14</v>
      </c>
      <c r="D481">
        <v>5536</v>
      </c>
      <c r="E481" t="s">
        <v>23</v>
      </c>
      <c r="F481" t="s">
        <v>24</v>
      </c>
      <c r="G481">
        <v>24.5</v>
      </c>
      <c r="H481">
        <v>15.3</v>
      </c>
      <c r="I481">
        <v>17.100000000000001</v>
      </c>
      <c r="J481">
        <v>16.899999999999999</v>
      </c>
      <c r="K481">
        <v>17</v>
      </c>
      <c r="L481">
        <v>16.899999999999999</v>
      </c>
      <c r="M481">
        <v>16.8</v>
      </c>
      <c r="N481">
        <v>17.2</v>
      </c>
      <c r="O481">
        <v>17.3</v>
      </c>
      <c r="P481">
        <v>18.600000000000001</v>
      </c>
      <c r="Q481">
        <v>18.3</v>
      </c>
      <c r="R481">
        <v>18</v>
      </c>
      <c r="S481">
        <v>17.5</v>
      </c>
      <c r="T481">
        <v>18.2</v>
      </c>
      <c r="U481">
        <v>18.3</v>
      </c>
      <c r="V481">
        <v>18</v>
      </c>
      <c r="W481">
        <v>18.3</v>
      </c>
      <c r="X481">
        <v>18.7</v>
      </c>
      <c r="Y481">
        <v>17.5</v>
      </c>
      <c r="Z481">
        <v>18.2</v>
      </c>
      <c r="AA481" s="21"/>
      <c r="AB481" s="21"/>
      <c r="AC481">
        <f t="shared" si="21"/>
        <v>0.69473684210526321</v>
      </c>
    </row>
    <row r="482" spans="1:29" x14ac:dyDescent="0.25">
      <c r="A482">
        <v>14</v>
      </c>
      <c r="B482">
        <v>482</v>
      </c>
      <c r="C482" t="str">
        <f t="shared" si="20"/>
        <v>5615-14</v>
      </c>
      <c r="D482">
        <v>5615</v>
      </c>
      <c r="E482" t="s">
        <v>25</v>
      </c>
      <c r="F482" t="s">
        <v>26</v>
      </c>
      <c r="G482">
        <v>7.28</v>
      </c>
      <c r="H482">
        <v>15.3</v>
      </c>
      <c r="I482">
        <v>15.8</v>
      </c>
      <c r="J482">
        <v>15.9</v>
      </c>
      <c r="K482">
        <v>15.6</v>
      </c>
      <c r="L482">
        <v>15.6</v>
      </c>
      <c r="M482">
        <v>15.3</v>
      </c>
      <c r="N482">
        <v>15.4</v>
      </c>
      <c r="O482">
        <v>13.8</v>
      </c>
      <c r="P482">
        <v>15.9</v>
      </c>
      <c r="Q482">
        <v>16.2</v>
      </c>
      <c r="R482">
        <v>14.9</v>
      </c>
      <c r="S482">
        <v>15.3</v>
      </c>
      <c r="T482">
        <v>15.3</v>
      </c>
      <c r="U482">
        <v>15.2</v>
      </c>
      <c r="V482">
        <v>15.3</v>
      </c>
      <c r="W482">
        <v>15.3</v>
      </c>
      <c r="X482">
        <v>14.8</v>
      </c>
      <c r="Y482">
        <v>15.6</v>
      </c>
      <c r="Z482">
        <v>15.2</v>
      </c>
      <c r="AA482" s="21"/>
      <c r="AB482" s="21"/>
      <c r="AC482">
        <f t="shared" si="21"/>
        <v>0.26040935672514592</v>
      </c>
    </row>
    <row r="483" spans="1:29" x14ac:dyDescent="0.25">
      <c r="A483">
        <v>14</v>
      </c>
      <c r="B483">
        <v>483</v>
      </c>
      <c r="C483" t="str">
        <f t="shared" si="20"/>
        <v>8416-14</v>
      </c>
      <c r="D483">
        <v>8416</v>
      </c>
      <c r="E483" t="s">
        <v>27</v>
      </c>
      <c r="F483" t="s">
        <v>28</v>
      </c>
      <c r="G483">
        <v>0</v>
      </c>
      <c r="H483">
        <v>13.9</v>
      </c>
      <c r="I483">
        <v>13.6</v>
      </c>
      <c r="J483">
        <v>13</v>
      </c>
      <c r="K483">
        <v>13.6</v>
      </c>
      <c r="L483">
        <v>13.9</v>
      </c>
      <c r="M483">
        <v>14.1</v>
      </c>
      <c r="N483">
        <v>14.1</v>
      </c>
      <c r="O483">
        <v>14.5</v>
      </c>
      <c r="P483">
        <v>14.2</v>
      </c>
      <c r="Q483">
        <v>13.2</v>
      </c>
      <c r="R483">
        <v>13.1</v>
      </c>
      <c r="S483">
        <v>13</v>
      </c>
      <c r="T483">
        <v>12.9</v>
      </c>
      <c r="U483">
        <v>12.6</v>
      </c>
      <c r="V483">
        <v>13.2</v>
      </c>
      <c r="W483">
        <v>13.5</v>
      </c>
      <c r="X483">
        <v>0.8</v>
      </c>
      <c r="Y483">
        <v>0.3</v>
      </c>
      <c r="Z483">
        <v>0.3</v>
      </c>
      <c r="AA483" s="21"/>
      <c r="AB483" s="21"/>
      <c r="AC483">
        <f t="shared" si="21"/>
        <v>24.194678362573086</v>
      </c>
    </row>
    <row r="484" spans="1:29" x14ac:dyDescent="0.25">
      <c r="A484">
        <v>14</v>
      </c>
      <c r="B484">
        <v>484</v>
      </c>
      <c r="C484" t="str">
        <f t="shared" si="20"/>
        <v>8439-14</v>
      </c>
      <c r="D484">
        <v>8439</v>
      </c>
      <c r="E484" t="s">
        <v>29</v>
      </c>
      <c r="F484" t="s">
        <v>30</v>
      </c>
      <c r="G484">
        <v>14.12</v>
      </c>
      <c r="H484">
        <v>30.5</v>
      </c>
      <c r="I484">
        <v>29.1</v>
      </c>
      <c r="J484">
        <v>30.2</v>
      </c>
      <c r="K484">
        <v>30.7</v>
      </c>
      <c r="L484">
        <v>30.2</v>
      </c>
      <c r="M484">
        <v>31.8</v>
      </c>
      <c r="N484">
        <v>30.6</v>
      </c>
      <c r="O484">
        <v>30</v>
      </c>
      <c r="P484">
        <v>30.7</v>
      </c>
      <c r="Q484">
        <v>30.5</v>
      </c>
      <c r="R484">
        <v>29.1</v>
      </c>
      <c r="S484">
        <v>28.5</v>
      </c>
      <c r="T484">
        <v>28.6</v>
      </c>
      <c r="U484">
        <v>29.1</v>
      </c>
      <c r="V484">
        <v>28.9</v>
      </c>
      <c r="W484">
        <v>29.2</v>
      </c>
      <c r="X484">
        <v>30.6</v>
      </c>
      <c r="Y484">
        <v>29.3</v>
      </c>
      <c r="Z484">
        <v>26.4</v>
      </c>
      <c r="AA484" s="21"/>
      <c r="AB484" s="21"/>
      <c r="AC484">
        <f t="shared" si="21"/>
        <v>1.4202923976608188</v>
      </c>
    </row>
    <row r="485" spans="1:29" x14ac:dyDescent="0.25">
      <c r="A485">
        <v>14</v>
      </c>
      <c r="B485">
        <v>485</v>
      </c>
      <c r="C485" t="str">
        <f t="shared" si="20"/>
        <v>8644-14</v>
      </c>
      <c r="D485">
        <v>8644</v>
      </c>
      <c r="E485" t="s">
        <v>35</v>
      </c>
      <c r="F485" t="s">
        <v>36</v>
      </c>
      <c r="G485">
        <v>0</v>
      </c>
      <c r="H485">
        <v>12.3</v>
      </c>
      <c r="I485">
        <v>11</v>
      </c>
      <c r="J485">
        <v>10.9</v>
      </c>
      <c r="K485">
        <v>11.1</v>
      </c>
      <c r="L485">
        <v>10.8</v>
      </c>
      <c r="M485">
        <v>10.6</v>
      </c>
      <c r="N485">
        <v>10.1</v>
      </c>
      <c r="O485">
        <v>10.4</v>
      </c>
      <c r="P485">
        <v>10.7</v>
      </c>
      <c r="Q485">
        <v>10.4</v>
      </c>
      <c r="R485">
        <v>10.6</v>
      </c>
      <c r="S485">
        <v>10.1</v>
      </c>
      <c r="T485">
        <v>0.5</v>
      </c>
      <c r="U485">
        <v>1.1000000000000001</v>
      </c>
      <c r="V485">
        <v>1</v>
      </c>
      <c r="W485">
        <v>0.8</v>
      </c>
      <c r="X485">
        <v>1</v>
      </c>
      <c r="Y485">
        <v>0.9</v>
      </c>
      <c r="Z485">
        <v>1</v>
      </c>
      <c r="AA485" s="21"/>
      <c r="AB485" s="21"/>
      <c r="AC485">
        <f t="shared" si="21"/>
        <v>24.051754385964905</v>
      </c>
    </row>
    <row r="486" spans="1:29" x14ac:dyDescent="0.25">
      <c r="A486">
        <v>14</v>
      </c>
      <c r="B486">
        <v>486</v>
      </c>
      <c r="C486" t="str">
        <f t="shared" si="20"/>
        <v>8664-14</v>
      </c>
      <c r="D486">
        <v>8664</v>
      </c>
      <c r="E486" t="s">
        <v>37</v>
      </c>
      <c r="F486" t="s">
        <v>38</v>
      </c>
      <c r="G486">
        <v>14.38</v>
      </c>
      <c r="H486">
        <v>13.8</v>
      </c>
      <c r="I486">
        <v>13.7</v>
      </c>
      <c r="J486">
        <v>14.1</v>
      </c>
      <c r="K486">
        <v>13.7</v>
      </c>
      <c r="L486">
        <v>13.6</v>
      </c>
      <c r="M486">
        <v>13.8</v>
      </c>
      <c r="N486">
        <v>13.2</v>
      </c>
      <c r="O486">
        <v>11.4</v>
      </c>
      <c r="P486">
        <v>11.7</v>
      </c>
      <c r="Q486">
        <v>11.6</v>
      </c>
      <c r="R486">
        <v>11</v>
      </c>
      <c r="S486">
        <v>11.2</v>
      </c>
      <c r="T486">
        <v>12.9</v>
      </c>
      <c r="U486">
        <v>13.8</v>
      </c>
      <c r="V486">
        <v>13.1</v>
      </c>
      <c r="W486">
        <v>13.8</v>
      </c>
      <c r="X486">
        <v>13.7</v>
      </c>
      <c r="Y486">
        <v>13</v>
      </c>
      <c r="Z486">
        <v>12.9</v>
      </c>
      <c r="AA486" s="21"/>
      <c r="AB486" s="21"/>
      <c r="AC486">
        <f t="shared" si="21"/>
        <v>1.0592982456140352</v>
      </c>
    </row>
    <row r="487" spans="1:29" x14ac:dyDescent="0.25">
      <c r="A487">
        <v>14</v>
      </c>
      <c r="B487">
        <v>487</v>
      </c>
      <c r="C487" t="str">
        <f t="shared" si="20"/>
        <v>9597-14</v>
      </c>
      <c r="D487">
        <v>9597</v>
      </c>
      <c r="E487" t="s">
        <v>39</v>
      </c>
      <c r="F487" t="s">
        <v>32</v>
      </c>
      <c r="G487">
        <v>12</v>
      </c>
      <c r="H487">
        <v>13.8</v>
      </c>
      <c r="I487">
        <v>13.9</v>
      </c>
      <c r="J487">
        <v>13.7</v>
      </c>
      <c r="K487">
        <v>13.9</v>
      </c>
      <c r="L487">
        <v>13.6</v>
      </c>
      <c r="M487">
        <v>14.4</v>
      </c>
      <c r="N487">
        <v>16.399999999999999</v>
      </c>
      <c r="O487">
        <v>13.3</v>
      </c>
      <c r="P487">
        <v>13.8</v>
      </c>
      <c r="Q487">
        <v>13.7</v>
      </c>
      <c r="R487">
        <v>13.9</v>
      </c>
      <c r="S487">
        <v>14.4</v>
      </c>
      <c r="T487">
        <v>12.5</v>
      </c>
      <c r="U487">
        <v>12.9</v>
      </c>
      <c r="V487">
        <v>12.9</v>
      </c>
      <c r="W487">
        <v>12.5</v>
      </c>
      <c r="X487">
        <v>12</v>
      </c>
      <c r="Y487">
        <v>12.1</v>
      </c>
      <c r="Z487">
        <v>12.2</v>
      </c>
      <c r="AA487" s="21"/>
      <c r="AB487" s="21"/>
      <c r="AC487">
        <f t="shared" si="21"/>
        <v>1.0789473684210527</v>
      </c>
    </row>
    <row r="488" spans="1:29" x14ac:dyDescent="0.25">
      <c r="A488">
        <v>14</v>
      </c>
      <c r="B488">
        <v>488</v>
      </c>
      <c r="C488" t="str">
        <f t="shared" si="20"/>
        <v>11237-14</v>
      </c>
      <c r="D488">
        <v>11237</v>
      </c>
      <c r="E488" t="s">
        <v>46</v>
      </c>
      <c r="F488" t="s">
        <v>47</v>
      </c>
      <c r="G488">
        <v>19.68</v>
      </c>
      <c r="H488">
        <v>17.899999999999999</v>
      </c>
      <c r="I488">
        <v>18.899999999999999</v>
      </c>
      <c r="J488">
        <v>18.399999999999999</v>
      </c>
      <c r="K488">
        <v>18.899999999999999</v>
      </c>
      <c r="L488">
        <v>18.2</v>
      </c>
      <c r="M488">
        <v>18.2</v>
      </c>
      <c r="N488">
        <v>18.600000000000001</v>
      </c>
      <c r="O488">
        <v>18.399999999999999</v>
      </c>
      <c r="P488">
        <v>18.100000000000001</v>
      </c>
      <c r="Q488">
        <v>19.100000000000001</v>
      </c>
      <c r="R488">
        <v>18.7</v>
      </c>
      <c r="S488">
        <v>18.7</v>
      </c>
      <c r="T488">
        <v>18.7</v>
      </c>
      <c r="U488">
        <v>19.399999999999999</v>
      </c>
      <c r="V488">
        <v>18.899999999999999</v>
      </c>
      <c r="W488">
        <v>18.100000000000001</v>
      </c>
      <c r="X488">
        <v>18.2</v>
      </c>
      <c r="Y488">
        <v>19.100000000000001</v>
      </c>
      <c r="Z488">
        <v>19.399999999999999</v>
      </c>
      <c r="AA488" s="21"/>
      <c r="AB488" s="21"/>
      <c r="AC488">
        <f t="shared" si="21"/>
        <v>0.20093567251461977</v>
      </c>
    </row>
    <row r="489" spans="1:29" x14ac:dyDescent="0.25">
      <c r="A489">
        <v>14</v>
      </c>
      <c r="B489">
        <v>489</v>
      </c>
      <c r="C489" t="str">
        <f t="shared" si="20"/>
        <v>11252-14</v>
      </c>
      <c r="D489">
        <v>11252</v>
      </c>
      <c r="E489" t="s">
        <v>48</v>
      </c>
      <c r="F489" t="s">
        <v>49</v>
      </c>
      <c r="G489">
        <v>16.18</v>
      </c>
      <c r="H489">
        <v>14.8</v>
      </c>
      <c r="I489">
        <v>15.2</v>
      </c>
      <c r="J489">
        <v>15.2</v>
      </c>
      <c r="K489">
        <v>14.9</v>
      </c>
      <c r="L489">
        <v>16.8</v>
      </c>
      <c r="M489">
        <v>16.899999999999999</v>
      </c>
      <c r="N489">
        <v>17.899999999999999</v>
      </c>
      <c r="O489">
        <v>17.899999999999999</v>
      </c>
      <c r="P489">
        <v>19.2</v>
      </c>
      <c r="Q489">
        <v>18.7</v>
      </c>
      <c r="R489">
        <v>16.2</v>
      </c>
      <c r="S489">
        <v>16</v>
      </c>
      <c r="T489">
        <v>14.6</v>
      </c>
      <c r="U489">
        <v>14.1</v>
      </c>
      <c r="V489">
        <v>13</v>
      </c>
      <c r="W489">
        <v>15.6</v>
      </c>
      <c r="X489">
        <v>13</v>
      </c>
      <c r="Y489">
        <v>13.8</v>
      </c>
      <c r="Z489">
        <v>13.4</v>
      </c>
      <c r="AA489" s="21"/>
      <c r="AB489" s="21"/>
      <c r="AC489">
        <f t="shared" si="21"/>
        <v>3.5036842105262926</v>
      </c>
    </row>
    <row r="490" spans="1:29" x14ac:dyDescent="0.25">
      <c r="A490">
        <v>14</v>
      </c>
      <c r="B490">
        <v>490</v>
      </c>
      <c r="C490" t="str">
        <f t="shared" si="20"/>
        <v>11291-14</v>
      </c>
      <c r="D490">
        <v>11291</v>
      </c>
      <c r="E490" t="s">
        <v>50</v>
      </c>
      <c r="F490" t="s">
        <v>51</v>
      </c>
      <c r="G490">
        <v>3.5</v>
      </c>
      <c r="H490">
        <v>3.6</v>
      </c>
      <c r="I490">
        <v>3.4</v>
      </c>
      <c r="J490">
        <v>3.3</v>
      </c>
      <c r="K490">
        <v>0.5</v>
      </c>
      <c r="L490">
        <v>0.2</v>
      </c>
      <c r="M490">
        <v>0.2</v>
      </c>
      <c r="N490">
        <v>0.4</v>
      </c>
      <c r="O490">
        <v>0.4</v>
      </c>
      <c r="P490">
        <v>0.3</v>
      </c>
      <c r="Q490">
        <v>0.4</v>
      </c>
      <c r="R490">
        <v>0.4</v>
      </c>
      <c r="S490">
        <v>0.4</v>
      </c>
      <c r="T490">
        <v>0.3</v>
      </c>
      <c r="U490">
        <v>0.3</v>
      </c>
      <c r="V490">
        <v>0.2</v>
      </c>
      <c r="W490">
        <v>0.2</v>
      </c>
      <c r="X490">
        <v>9.6999999999999993</v>
      </c>
      <c r="Y490">
        <v>10.3</v>
      </c>
      <c r="Z490">
        <v>11.3</v>
      </c>
      <c r="AA490" s="21"/>
      <c r="AB490" s="21"/>
      <c r="AC490">
        <f t="shared" si="21"/>
        <v>14.130994152046783</v>
      </c>
    </row>
    <row r="491" spans="1:29" x14ac:dyDescent="0.25">
      <c r="A491">
        <v>14</v>
      </c>
      <c r="B491">
        <v>491</v>
      </c>
      <c r="C491" t="str">
        <f t="shared" si="20"/>
        <v>12483-14</v>
      </c>
      <c r="D491">
        <v>12483</v>
      </c>
      <c r="E491" t="s">
        <v>53</v>
      </c>
      <c r="F491" t="s">
        <v>14</v>
      </c>
      <c r="G491">
        <v>17.46</v>
      </c>
      <c r="H491">
        <v>20.100000000000001</v>
      </c>
      <c r="I491">
        <v>20.9</v>
      </c>
      <c r="J491">
        <v>20.7</v>
      </c>
      <c r="K491">
        <v>21.1</v>
      </c>
      <c r="L491">
        <v>21.1</v>
      </c>
      <c r="M491">
        <v>21.8</v>
      </c>
      <c r="N491">
        <v>21.9</v>
      </c>
      <c r="O491">
        <v>19.3</v>
      </c>
      <c r="P491">
        <v>19.100000000000001</v>
      </c>
      <c r="Q491">
        <v>20.7</v>
      </c>
      <c r="R491">
        <v>19.7</v>
      </c>
      <c r="S491">
        <v>19.5</v>
      </c>
      <c r="T491">
        <v>20.100000000000001</v>
      </c>
      <c r="U491">
        <v>20.6</v>
      </c>
      <c r="V491">
        <v>21.2</v>
      </c>
      <c r="W491">
        <v>21.6</v>
      </c>
      <c r="X491">
        <v>20.6</v>
      </c>
      <c r="Y491">
        <v>20.7</v>
      </c>
      <c r="Z491">
        <v>17</v>
      </c>
      <c r="AA491" s="21"/>
      <c r="AB491" s="21"/>
      <c r="AC491">
        <f t="shared" si="21"/>
        <v>1.3227485380116957</v>
      </c>
    </row>
    <row r="492" spans="1:29" x14ac:dyDescent="0.25">
      <c r="A492">
        <v>14</v>
      </c>
      <c r="B492">
        <v>492</v>
      </c>
      <c r="C492" t="str">
        <f t="shared" si="20"/>
        <v>12482-14</v>
      </c>
      <c r="D492">
        <v>12482</v>
      </c>
      <c r="E492" t="s">
        <v>54</v>
      </c>
      <c r="F492" t="s">
        <v>55</v>
      </c>
      <c r="G492">
        <v>3.54</v>
      </c>
      <c r="H492">
        <v>12.8</v>
      </c>
      <c r="I492">
        <v>10.9</v>
      </c>
      <c r="J492">
        <v>10.8</v>
      </c>
      <c r="K492">
        <v>10.8</v>
      </c>
      <c r="L492">
        <v>10.6</v>
      </c>
      <c r="M492">
        <v>10.8</v>
      </c>
      <c r="N492">
        <v>11.2</v>
      </c>
      <c r="O492">
        <v>11.4</v>
      </c>
      <c r="P492">
        <v>11.4</v>
      </c>
      <c r="Q492">
        <v>9.8000000000000007</v>
      </c>
      <c r="R492">
        <v>10.5</v>
      </c>
      <c r="S492">
        <v>9.5</v>
      </c>
      <c r="T492">
        <v>10.1</v>
      </c>
      <c r="U492">
        <v>10</v>
      </c>
      <c r="V492">
        <v>10</v>
      </c>
      <c r="W492">
        <v>9.4</v>
      </c>
      <c r="X492">
        <v>9.4</v>
      </c>
      <c r="Y492">
        <v>9.8000000000000007</v>
      </c>
      <c r="Z492">
        <v>9.1</v>
      </c>
      <c r="AA492" s="21"/>
      <c r="AB492" s="21"/>
      <c r="AC492">
        <f t="shared" si="21"/>
        <v>0.82134502923976638</v>
      </c>
    </row>
    <row r="493" spans="1:29" x14ac:dyDescent="0.25">
      <c r="A493">
        <v>14</v>
      </c>
      <c r="B493">
        <v>493</v>
      </c>
      <c r="C493" t="str">
        <f t="shared" si="20"/>
        <v>12473-14</v>
      </c>
      <c r="D493">
        <v>12473</v>
      </c>
      <c r="E493" t="s">
        <v>56</v>
      </c>
      <c r="F493" t="s">
        <v>33</v>
      </c>
      <c r="G493">
        <v>16.86</v>
      </c>
      <c r="H493">
        <v>15.8</v>
      </c>
      <c r="I493">
        <v>16</v>
      </c>
      <c r="J493">
        <v>15.5</v>
      </c>
      <c r="K493">
        <v>15.6</v>
      </c>
      <c r="L493">
        <v>15.7</v>
      </c>
      <c r="M493">
        <v>15.4</v>
      </c>
      <c r="N493">
        <v>14.3</v>
      </c>
      <c r="O493">
        <v>15.6</v>
      </c>
      <c r="P493">
        <v>14</v>
      </c>
      <c r="Q493">
        <v>13.6</v>
      </c>
      <c r="R493">
        <v>13.9</v>
      </c>
      <c r="S493">
        <v>13.9</v>
      </c>
      <c r="T493">
        <v>14.4</v>
      </c>
      <c r="U493">
        <v>15.2</v>
      </c>
      <c r="V493">
        <v>15</v>
      </c>
      <c r="W493">
        <v>17</v>
      </c>
      <c r="X493">
        <v>17.899999999999999</v>
      </c>
      <c r="Y493">
        <v>17.100000000000001</v>
      </c>
      <c r="Z493">
        <v>17.5</v>
      </c>
      <c r="AA493" s="21"/>
      <c r="AB493" s="21"/>
      <c r="AC493">
        <f t="shared" si="21"/>
        <v>1.6047953216374267</v>
      </c>
    </row>
    <row r="494" spans="1:29" x14ac:dyDescent="0.25">
      <c r="A494">
        <v>14</v>
      </c>
      <c r="B494">
        <v>494</v>
      </c>
      <c r="C494" t="str">
        <f t="shared" si="20"/>
        <v>13197-14</v>
      </c>
      <c r="D494">
        <v>13197</v>
      </c>
      <c r="E494" t="s">
        <v>57</v>
      </c>
      <c r="F494" t="s">
        <v>58</v>
      </c>
      <c r="G494">
        <v>13.66</v>
      </c>
      <c r="H494">
        <v>10.1</v>
      </c>
      <c r="I494">
        <v>10.199999999999999</v>
      </c>
      <c r="J494">
        <v>10.1</v>
      </c>
      <c r="K494">
        <v>10.1</v>
      </c>
      <c r="L494">
        <v>10.1</v>
      </c>
      <c r="M494">
        <v>10.199999999999999</v>
      </c>
      <c r="N494">
        <v>10.5</v>
      </c>
      <c r="O494">
        <v>11.2</v>
      </c>
      <c r="P494">
        <v>10.1</v>
      </c>
      <c r="Q494">
        <v>11.3</v>
      </c>
      <c r="R494">
        <v>10.9</v>
      </c>
      <c r="S494">
        <v>11.2</v>
      </c>
      <c r="T494">
        <v>11.9</v>
      </c>
      <c r="U494">
        <v>11.9</v>
      </c>
      <c r="V494">
        <v>11.6</v>
      </c>
      <c r="W494">
        <v>12.5</v>
      </c>
      <c r="X494">
        <v>12</v>
      </c>
      <c r="Y494">
        <v>12.6</v>
      </c>
      <c r="Z494">
        <v>11.9</v>
      </c>
      <c r="AA494" s="21"/>
      <c r="AB494" s="21"/>
      <c r="AC494">
        <f t="shared" si="21"/>
        <v>0.79204678362573144</v>
      </c>
    </row>
    <row r="495" spans="1:29" x14ac:dyDescent="0.25">
      <c r="A495">
        <v>14</v>
      </c>
      <c r="B495">
        <v>495</v>
      </c>
      <c r="C495" t="str">
        <f t="shared" si="20"/>
        <v>13200-14</v>
      </c>
      <c r="D495">
        <v>13200</v>
      </c>
      <c r="E495" t="s">
        <v>59</v>
      </c>
      <c r="F495" t="s">
        <v>55</v>
      </c>
      <c r="G495">
        <v>0</v>
      </c>
      <c r="H495">
        <v>2.9</v>
      </c>
      <c r="I495">
        <v>3</v>
      </c>
      <c r="J495">
        <v>2.8</v>
      </c>
      <c r="K495">
        <v>2.8</v>
      </c>
      <c r="L495">
        <v>2.9</v>
      </c>
      <c r="M495">
        <v>2.6</v>
      </c>
      <c r="N495">
        <v>3</v>
      </c>
      <c r="O495">
        <v>2.2999999999999998</v>
      </c>
      <c r="P495">
        <v>1.9</v>
      </c>
      <c r="Q495">
        <v>1.8</v>
      </c>
      <c r="R495">
        <v>2.8</v>
      </c>
      <c r="S495">
        <v>3.1</v>
      </c>
      <c r="T495">
        <v>2.7</v>
      </c>
      <c r="U495">
        <v>2.7</v>
      </c>
      <c r="V495">
        <v>2.7</v>
      </c>
      <c r="W495">
        <v>2.7</v>
      </c>
      <c r="X495">
        <v>2.2000000000000002</v>
      </c>
      <c r="Y495">
        <v>0</v>
      </c>
      <c r="Z495">
        <v>1.8</v>
      </c>
      <c r="AA495" s="21"/>
      <c r="AB495" s="21"/>
      <c r="AC495">
        <f t="shared" si="21"/>
        <v>0.5170175438596476</v>
      </c>
    </row>
    <row r="496" spans="1:29" x14ac:dyDescent="0.25">
      <c r="A496">
        <v>14</v>
      </c>
      <c r="B496">
        <v>496</v>
      </c>
      <c r="C496" t="str">
        <f t="shared" si="20"/>
        <v>10480-14</v>
      </c>
      <c r="D496">
        <v>10480</v>
      </c>
      <c r="E496" t="s">
        <v>42</v>
      </c>
      <c r="F496" t="s">
        <v>43</v>
      </c>
      <c r="G496">
        <v>0</v>
      </c>
      <c r="H496">
        <v>10.4</v>
      </c>
      <c r="I496">
        <v>10.199999999999999</v>
      </c>
      <c r="J496">
        <v>2.8</v>
      </c>
      <c r="K496">
        <v>0.6</v>
      </c>
      <c r="L496">
        <v>5.8</v>
      </c>
      <c r="M496">
        <v>0.5</v>
      </c>
      <c r="N496">
        <v>5.9</v>
      </c>
      <c r="O496">
        <v>6</v>
      </c>
      <c r="P496">
        <v>10</v>
      </c>
      <c r="Q496">
        <v>11.1</v>
      </c>
      <c r="R496">
        <v>10.4</v>
      </c>
      <c r="S496">
        <v>10.8</v>
      </c>
      <c r="T496">
        <v>10.5</v>
      </c>
      <c r="U496">
        <v>11</v>
      </c>
      <c r="V496">
        <v>11.4</v>
      </c>
      <c r="W496">
        <v>10.8</v>
      </c>
      <c r="X496">
        <v>11</v>
      </c>
      <c r="Y496">
        <v>0</v>
      </c>
      <c r="Z496">
        <v>0</v>
      </c>
      <c r="AA496" s="21"/>
      <c r="AB496" s="21"/>
      <c r="AC496">
        <f t="shared" si="21"/>
        <v>19.563157894736833</v>
      </c>
    </row>
    <row r="497" spans="1:29" x14ac:dyDescent="0.25">
      <c r="A497">
        <v>14</v>
      </c>
      <c r="B497">
        <v>497</v>
      </c>
      <c r="C497" t="str">
        <f t="shared" si="20"/>
        <v>13994-14</v>
      </c>
      <c r="D497">
        <v>13994</v>
      </c>
      <c r="E497" t="s">
        <v>63</v>
      </c>
      <c r="F497" t="s">
        <v>34</v>
      </c>
      <c r="G497">
        <v>37.08</v>
      </c>
      <c r="H497">
        <v>22.8</v>
      </c>
      <c r="I497">
        <v>22.4</v>
      </c>
      <c r="J497">
        <v>22.4</v>
      </c>
      <c r="K497">
        <v>22.5</v>
      </c>
      <c r="L497">
        <v>21.7</v>
      </c>
      <c r="M497">
        <v>22.1</v>
      </c>
      <c r="N497">
        <v>21.6</v>
      </c>
      <c r="O497">
        <v>22.5</v>
      </c>
      <c r="P497">
        <v>20.8</v>
      </c>
      <c r="Q497">
        <v>20.8</v>
      </c>
      <c r="R497">
        <v>20</v>
      </c>
      <c r="S497">
        <v>19.7</v>
      </c>
      <c r="T497">
        <v>21</v>
      </c>
      <c r="U497">
        <v>21.2</v>
      </c>
      <c r="V497">
        <v>21.3</v>
      </c>
      <c r="W497">
        <v>21.5</v>
      </c>
      <c r="X497">
        <v>20.399999999999999</v>
      </c>
      <c r="Y497">
        <v>21.6</v>
      </c>
      <c r="Z497">
        <v>21.6</v>
      </c>
      <c r="AA497" s="21"/>
      <c r="AB497" s="21"/>
      <c r="AC497">
        <f t="shared" si="21"/>
        <v>0.76561403508771952</v>
      </c>
    </row>
    <row r="498" spans="1:29" x14ac:dyDescent="0.25">
      <c r="A498">
        <v>14</v>
      </c>
      <c r="B498">
        <v>498</v>
      </c>
      <c r="C498" t="str">
        <f t="shared" si="20"/>
        <v>13966-14</v>
      </c>
      <c r="D498">
        <v>13966</v>
      </c>
      <c r="E498" t="s">
        <v>66</v>
      </c>
      <c r="F498" t="s">
        <v>62</v>
      </c>
      <c r="G498">
        <v>1.64</v>
      </c>
      <c r="H498">
        <v>8.6</v>
      </c>
      <c r="I498">
        <v>8.1999999999999993</v>
      </c>
      <c r="J498">
        <v>8.1999999999999993</v>
      </c>
      <c r="K498">
        <v>8.6</v>
      </c>
      <c r="L498">
        <v>8.1</v>
      </c>
      <c r="M498">
        <v>8.6999999999999993</v>
      </c>
      <c r="N498">
        <v>8.5</v>
      </c>
      <c r="O498">
        <v>9.8000000000000007</v>
      </c>
      <c r="P498">
        <v>11.4</v>
      </c>
      <c r="Q498">
        <v>11.4</v>
      </c>
      <c r="R498">
        <v>11.2</v>
      </c>
      <c r="S498">
        <v>11</v>
      </c>
      <c r="T498">
        <v>8.5</v>
      </c>
      <c r="U498">
        <v>8.6999999999999993</v>
      </c>
      <c r="V498">
        <v>8.1999999999999993</v>
      </c>
      <c r="W498">
        <v>8.6999999999999993</v>
      </c>
      <c r="X498">
        <v>8.4</v>
      </c>
      <c r="Y498">
        <v>8.6999999999999993</v>
      </c>
      <c r="Z498">
        <v>8.6999999999999993</v>
      </c>
      <c r="AA498" s="21"/>
      <c r="AB498" s="21"/>
      <c r="AC498">
        <f t="shared" si="21"/>
        <v>1.389122807017581</v>
      </c>
    </row>
    <row r="499" spans="1:29" x14ac:dyDescent="0.25">
      <c r="A499">
        <v>14</v>
      </c>
      <c r="B499">
        <v>499</v>
      </c>
      <c r="C499" t="str">
        <f t="shared" si="20"/>
        <v>14012-14</v>
      </c>
      <c r="D499">
        <v>14012</v>
      </c>
      <c r="E499" t="s">
        <v>67</v>
      </c>
      <c r="F499" t="s">
        <v>40</v>
      </c>
      <c r="G499">
        <v>10.24</v>
      </c>
      <c r="H499">
        <v>14.2</v>
      </c>
      <c r="I499">
        <v>14.1</v>
      </c>
      <c r="J499">
        <v>14.3</v>
      </c>
      <c r="K499">
        <v>14.4</v>
      </c>
      <c r="L499">
        <v>15</v>
      </c>
      <c r="M499">
        <v>14.3</v>
      </c>
      <c r="N499">
        <v>15.3</v>
      </c>
      <c r="O499">
        <v>15</v>
      </c>
      <c r="P499">
        <v>15.4</v>
      </c>
      <c r="Q499">
        <v>15.1</v>
      </c>
      <c r="R499">
        <v>15.7</v>
      </c>
      <c r="S499">
        <v>15.6</v>
      </c>
      <c r="T499">
        <v>14.8</v>
      </c>
      <c r="U499">
        <v>14.7</v>
      </c>
      <c r="V499">
        <v>15.2</v>
      </c>
      <c r="W499">
        <v>18.100000000000001</v>
      </c>
      <c r="X499">
        <v>18.2</v>
      </c>
      <c r="Y499">
        <v>18.3</v>
      </c>
      <c r="Z499">
        <v>16.8</v>
      </c>
      <c r="AA499" s="21"/>
      <c r="AB499" s="21"/>
      <c r="AC499">
        <f t="shared" si="21"/>
        <v>1.8500000000000003</v>
      </c>
    </row>
    <row r="500" spans="1:29" x14ac:dyDescent="0.25">
      <c r="A500">
        <v>14</v>
      </c>
      <c r="B500">
        <v>500</v>
      </c>
      <c r="C500" t="str">
        <f t="shared" si="20"/>
        <v>8440-14</v>
      </c>
      <c r="D500">
        <v>8440</v>
      </c>
      <c r="E500" t="s">
        <v>31</v>
      </c>
      <c r="F500" t="s">
        <v>32</v>
      </c>
      <c r="G500">
        <v>7.36</v>
      </c>
      <c r="H500">
        <v>0.2</v>
      </c>
      <c r="I500">
        <v>0.1</v>
      </c>
      <c r="J500">
        <v>0.3</v>
      </c>
      <c r="K500">
        <v>0.2</v>
      </c>
      <c r="L500">
        <v>0.1</v>
      </c>
      <c r="M500">
        <v>0.2</v>
      </c>
      <c r="N500">
        <v>0.1</v>
      </c>
      <c r="O500">
        <v>0.1</v>
      </c>
      <c r="P500">
        <v>0.2</v>
      </c>
      <c r="Q500">
        <v>0.2</v>
      </c>
      <c r="R500">
        <v>0.2</v>
      </c>
      <c r="S500">
        <v>0.1</v>
      </c>
      <c r="T500">
        <v>0.1</v>
      </c>
      <c r="U500">
        <v>0.1</v>
      </c>
      <c r="V500">
        <v>0.1</v>
      </c>
      <c r="W500">
        <v>0.2</v>
      </c>
      <c r="X500">
        <v>0.1</v>
      </c>
      <c r="Y500">
        <v>0.1</v>
      </c>
      <c r="Z500">
        <v>0.1</v>
      </c>
      <c r="AA500" s="21"/>
      <c r="AB500" s="21"/>
      <c r="AC500">
        <f t="shared" si="21"/>
        <v>3.7426900584795319E-3</v>
      </c>
    </row>
    <row r="501" spans="1:29" x14ac:dyDescent="0.25">
      <c r="A501">
        <v>14</v>
      </c>
      <c r="B501">
        <v>501</v>
      </c>
      <c r="C501" t="str">
        <f t="shared" si="20"/>
        <v>13458-14</v>
      </c>
      <c r="D501">
        <v>13458</v>
      </c>
      <c r="E501" t="s">
        <v>61</v>
      </c>
      <c r="F501" t="s">
        <v>43</v>
      </c>
      <c r="G501">
        <v>-4.84</v>
      </c>
      <c r="H501">
        <v>0.1</v>
      </c>
      <c r="I501">
        <v>1</v>
      </c>
      <c r="J501">
        <v>8.6</v>
      </c>
      <c r="K501">
        <v>10.199999999999999</v>
      </c>
      <c r="L501">
        <v>5.8</v>
      </c>
      <c r="M501">
        <v>9.5</v>
      </c>
      <c r="N501">
        <v>5.2</v>
      </c>
      <c r="O501">
        <v>4.5</v>
      </c>
      <c r="P501">
        <v>0.2</v>
      </c>
      <c r="Q501">
        <v>0.2</v>
      </c>
      <c r="R501">
        <v>0.2</v>
      </c>
      <c r="S501">
        <v>0.2</v>
      </c>
      <c r="T501">
        <v>0.1</v>
      </c>
      <c r="U501">
        <v>0.2</v>
      </c>
      <c r="V501">
        <v>0.2</v>
      </c>
      <c r="W501">
        <v>0.2</v>
      </c>
      <c r="X501">
        <v>0</v>
      </c>
      <c r="Y501">
        <v>0.4</v>
      </c>
      <c r="Z501">
        <v>8.6</v>
      </c>
      <c r="AA501" s="21"/>
      <c r="AB501" s="21"/>
      <c r="AC501">
        <f t="shared" si="21"/>
        <v>14.614736842105263</v>
      </c>
    </row>
    <row r="502" spans="1:29" x14ac:dyDescent="0.25">
      <c r="A502">
        <v>14</v>
      </c>
      <c r="B502">
        <v>502</v>
      </c>
      <c r="C502" t="str">
        <f t="shared" si="20"/>
        <v>13969-14</v>
      </c>
      <c r="D502">
        <v>13969</v>
      </c>
      <c r="E502" t="s">
        <v>64</v>
      </c>
      <c r="F502" t="s">
        <v>6</v>
      </c>
      <c r="G502">
        <v>15.58</v>
      </c>
      <c r="H502">
        <v>2.7</v>
      </c>
      <c r="I502">
        <v>13.2</v>
      </c>
      <c r="J502">
        <v>15.5</v>
      </c>
      <c r="K502">
        <v>15.4</v>
      </c>
      <c r="L502">
        <v>15.5</v>
      </c>
      <c r="M502">
        <v>16.100000000000001</v>
      </c>
      <c r="N502">
        <v>16.2</v>
      </c>
      <c r="O502">
        <v>14.7</v>
      </c>
      <c r="P502">
        <v>14.7</v>
      </c>
      <c r="Q502">
        <v>13.8</v>
      </c>
      <c r="R502">
        <v>14.8</v>
      </c>
      <c r="S502">
        <v>14.3</v>
      </c>
      <c r="T502">
        <v>13.8</v>
      </c>
      <c r="U502">
        <v>13.8</v>
      </c>
      <c r="V502">
        <v>13.7</v>
      </c>
      <c r="W502">
        <v>13.5</v>
      </c>
      <c r="X502">
        <v>14</v>
      </c>
      <c r="Y502">
        <v>14.9</v>
      </c>
      <c r="Z502">
        <v>14.2</v>
      </c>
      <c r="AA502" s="21"/>
      <c r="AB502" s="21"/>
      <c r="AC502">
        <f t="shared" si="21"/>
        <v>8.1657894736840966</v>
      </c>
    </row>
    <row r="503" spans="1:29" x14ac:dyDescent="0.25">
      <c r="A503">
        <v>14</v>
      </c>
      <c r="B503">
        <v>503</v>
      </c>
      <c r="C503" t="str">
        <f t="shared" si="20"/>
        <v>13987-14</v>
      </c>
      <c r="D503">
        <v>13987</v>
      </c>
      <c r="E503" t="s">
        <v>65</v>
      </c>
      <c r="F503" t="s">
        <v>51</v>
      </c>
      <c r="G503">
        <v>0</v>
      </c>
      <c r="H503">
        <v>4.5</v>
      </c>
      <c r="I503">
        <v>4.5</v>
      </c>
      <c r="J503">
        <v>4.4000000000000004</v>
      </c>
      <c r="K503">
        <v>6.8</v>
      </c>
      <c r="L503">
        <v>7</v>
      </c>
      <c r="M503">
        <v>6.8</v>
      </c>
      <c r="N503">
        <v>7.2</v>
      </c>
      <c r="O503">
        <v>7.1</v>
      </c>
      <c r="P503">
        <v>6.4</v>
      </c>
      <c r="Q503">
        <v>7</v>
      </c>
      <c r="R503">
        <v>6.6</v>
      </c>
      <c r="S503">
        <v>6.4</v>
      </c>
      <c r="T503">
        <v>7</v>
      </c>
      <c r="U503">
        <v>7.3</v>
      </c>
      <c r="V503">
        <v>7.5</v>
      </c>
      <c r="W503">
        <v>8.1</v>
      </c>
      <c r="X503">
        <v>0</v>
      </c>
      <c r="Y503">
        <v>0</v>
      </c>
      <c r="Z503">
        <v>0</v>
      </c>
      <c r="AA503" s="21"/>
      <c r="AB503" s="21"/>
      <c r="AC503">
        <f t="shared" si="21"/>
        <v>7.0205263157894757</v>
      </c>
    </row>
    <row r="504" spans="1:29" x14ac:dyDescent="0.25">
      <c r="A504">
        <v>14</v>
      </c>
      <c r="B504">
        <v>504</v>
      </c>
      <c r="C504" t="str">
        <f t="shared" si="20"/>
        <v>14001-14</v>
      </c>
      <c r="D504">
        <v>14001</v>
      </c>
      <c r="E504" t="s">
        <v>68</v>
      </c>
      <c r="F504" t="s">
        <v>28</v>
      </c>
      <c r="G504">
        <v>18.7</v>
      </c>
      <c r="H504">
        <v>0.1</v>
      </c>
      <c r="I504">
        <v>0</v>
      </c>
      <c r="J504">
        <v>0</v>
      </c>
      <c r="K504">
        <v>0</v>
      </c>
      <c r="L504">
        <v>0.1</v>
      </c>
      <c r="M504">
        <v>0</v>
      </c>
      <c r="N504">
        <v>0.1</v>
      </c>
      <c r="O504">
        <v>0.1</v>
      </c>
      <c r="P504">
        <v>0.1</v>
      </c>
      <c r="Q504">
        <v>1.1000000000000001</v>
      </c>
      <c r="R504">
        <v>3.3</v>
      </c>
      <c r="S504">
        <v>3</v>
      </c>
      <c r="T504">
        <v>3.1</v>
      </c>
      <c r="U504">
        <v>2.9</v>
      </c>
      <c r="V504">
        <v>2.9</v>
      </c>
      <c r="W504">
        <v>3.7</v>
      </c>
      <c r="X504">
        <v>15.2</v>
      </c>
      <c r="Y504">
        <v>16.8</v>
      </c>
      <c r="Z504">
        <v>15.1</v>
      </c>
      <c r="AA504" s="21"/>
      <c r="AB504" s="21"/>
      <c r="AC504">
        <f t="shared" si="21"/>
        <v>31.224795321637423</v>
      </c>
    </row>
    <row r="505" spans="1:29" x14ac:dyDescent="0.25">
      <c r="A505">
        <v>14</v>
      </c>
      <c r="B505">
        <v>505</v>
      </c>
      <c r="C505" t="str">
        <f t="shared" si="20"/>
        <v>10466-14</v>
      </c>
      <c r="D505">
        <v>10466</v>
      </c>
      <c r="E505" t="s">
        <v>41</v>
      </c>
      <c r="F505" t="s">
        <v>36</v>
      </c>
      <c r="G505">
        <v>4.76</v>
      </c>
      <c r="H505">
        <v>0</v>
      </c>
      <c r="I505">
        <v>0.1</v>
      </c>
      <c r="J505">
        <v>0.1</v>
      </c>
      <c r="K505">
        <v>0.1</v>
      </c>
      <c r="L505">
        <v>0.1</v>
      </c>
      <c r="M505">
        <v>0.1</v>
      </c>
      <c r="N505">
        <v>0.1</v>
      </c>
      <c r="O505">
        <v>0.1</v>
      </c>
      <c r="P505">
        <v>0.1</v>
      </c>
      <c r="Q505">
        <v>0</v>
      </c>
      <c r="R505">
        <v>0.1</v>
      </c>
      <c r="S505">
        <v>0.1</v>
      </c>
      <c r="T505">
        <v>8.6999999999999993</v>
      </c>
      <c r="U505">
        <v>7.1</v>
      </c>
      <c r="V505">
        <v>6.7</v>
      </c>
      <c r="W505">
        <v>7.2</v>
      </c>
      <c r="X505">
        <v>8.1999999999999993</v>
      </c>
      <c r="Y505">
        <v>8</v>
      </c>
      <c r="Z505">
        <v>9.5</v>
      </c>
      <c r="AA505" s="21"/>
      <c r="AB505" s="21"/>
      <c r="AC505">
        <f t="shared" si="21"/>
        <v>15.388947368421052</v>
      </c>
    </row>
    <row r="506" spans="1:29" x14ac:dyDescent="0.25">
      <c r="A506">
        <v>14</v>
      </c>
      <c r="B506">
        <v>506</v>
      </c>
      <c r="C506" t="str">
        <f t="shared" si="20"/>
        <v>14874-14</v>
      </c>
      <c r="D506">
        <v>14874</v>
      </c>
      <c r="E506" t="s">
        <v>69</v>
      </c>
      <c r="F506" t="s">
        <v>44</v>
      </c>
      <c r="G506">
        <v>10.54</v>
      </c>
      <c r="H506">
        <v>15.3</v>
      </c>
      <c r="I506">
        <v>14.9</v>
      </c>
      <c r="J506">
        <v>15.1</v>
      </c>
      <c r="K506">
        <v>15.4</v>
      </c>
      <c r="L506">
        <v>15.3</v>
      </c>
      <c r="M506">
        <v>14.8</v>
      </c>
      <c r="N506">
        <v>13.4</v>
      </c>
      <c r="O506">
        <v>13.3</v>
      </c>
      <c r="P506">
        <v>15.9</v>
      </c>
      <c r="Q506">
        <v>15.6</v>
      </c>
      <c r="R506">
        <v>20.3</v>
      </c>
      <c r="S506">
        <v>17.399999999999999</v>
      </c>
      <c r="T506">
        <v>17.899999999999999</v>
      </c>
      <c r="U506">
        <v>18.7</v>
      </c>
      <c r="V506">
        <v>20.6</v>
      </c>
      <c r="W506">
        <v>18.7</v>
      </c>
      <c r="X506">
        <v>20.2</v>
      </c>
      <c r="Y506">
        <v>19.8</v>
      </c>
      <c r="Z506">
        <v>19</v>
      </c>
      <c r="AA506" s="21"/>
      <c r="AB506" s="21"/>
      <c r="AC506">
        <f t="shared" si="21"/>
        <v>5.7553801169590066</v>
      </c>
    </row>
    <row r="507" spans="1:29" x14ac:dyDescent="0.25">
      <c r="A507">
        <v>14</v>
      </c>
      <c r="B507">
        <v>507</v>
      </c>
      <c r="C507" t="str">
        <f t="shared" si="20"/>
        <v>14875-14</v>
      </c>
      <c r="D507">
        <v>14875</v>
      </c>
      <c r="E507" t="s">
        <v>70</v>
      </c>
      <c r="F507" t="s">
        <v>17</v>
      </c>
      <c r="G507">
        <v>17.239999999999998</v>
      </c>
      <c r="H507">
        <v>13.6</v>
      </c>
      <c r="I507">
        <v>12.3</v>
      </c>
      <c r="J507">
        <v>13.1</v>
      </c>
      <c r="K507">
        <v>13.2</v>
      </c>
      <c r="L507">
        <v>13.2</v>
      </c>
      <c r="M507">
        <v>13.6</v>
      </c>
      <c r="N507">
        <v>16.7</v>
      </c>
      <c r="O507">
        <v>17.100000000000001</v>
      </c>
      <c r="P507">
        <v>20.9</v>
      </c>
      <c r="Q507">
        <v>20.8</v>
      </c>
      <c r="R507">
        <v>19.399999999999999</v>
      </c>
      <c r="S507">
        <v>24.1</v>
      </c>
      <c r="T507">
        <v>22.6</v>
      </c>
      <c r="U507">
        <v>20.100000000000001</v>
      </c>
      <c r="V507">
        <v>18.3</v>
      </c>
      <c r="W507">
        <v>19.5</v>
      </c>
      <c r="X507">
        <v>19.100000000000001</v>
      </c>
      <c r="Y507">
        <v>20.2</v>
      </c>
      <c r="Z507">
        <v>20.6</v>
      </c>
      <c r="AA507" s="21"/>
      <c r="AB507" s="21"/>
      <c r="AC507">
        <f t="shared" si="21"/>
        <v>13.292105263157838</v>
      </c>
    </row>
    <row r="508" spans="1:29" x14ac:dyDescent="0.25">
      <c r="A508">
        <v>14</v>
      </c>
      <c r="B508">
        <v>508</v>
      </c>
      <c r="C508" t="str">
        <f t="shared" si="20"/>
        <v>14876-14</v>
      </c>
      <c r="D508">
        <v>14876</v>
      </c>
      <c r="E508" t="s">
        <v>71</v>
      </c>
      <c r="F508" t="s">
        <v>45</v>
      </c>
      <c r="G508">
        <v>12.5</v>
      </c>
      <c r="H508">
        <v>1</v>
      </c>
      <c r="I508">
        <v>0.7</v>
      </c>
      <c r="J508">
        <v>3.1</v>
      </c>
      <c r="K508">
        <v>8.9</v>
      </c>
      <c r="L508">
        <v>8.6999999999999993</v>
      </c>
      <c r="M508">
        <v>8.1</v>
      </c>
      <c r="N508">
        <v>7.2</v>
      </c>
      <c r="O508">
        <v>9.1999999999999993</v>
      </c>
      <c r="P508">
        <v>7.8</v>
      </c>
      <c r="Q508">
        <v>7.9</v>
      </c>
      <c r="R508">
        <v>8.6</v>
      </c>
      <c r="S508">
        <v>10.6</v>
      </c>
      <c r="T508">
        <v>9.6999999999999993</v>
      </c>
      <c r="U508">
        <v>9.1</v>
      </c>
      <c r="V508">
        <v>9.1999999999999993</v>
      </c>
      <c r="W508">
        <v>8.9</v>
      </c>
      <c r="X508">
        <v>7.8</v>
      </c>
      <c r="Y508">
        <v>9.1</v>
      </c>
      <c r="Z508">
        <v>9.6</v>
      </c>
      <c r="AA508" s="21"/>
      <c r="AB508" s="21"/>
      <c r="AC508">
        <f t="shared" si="21"/>
        <v>8.0325730994152185</v>
      </c>
    </row>
    <row r="509" spans="1:29" x14ac:dyDescent="0.25">
      <c r="A509">
        <v>14</v>
      </c>
      <c r="B509">
        <v>509</v>
      </c>
      <c r="C509" t="str">
        <f t="shared" si="20"/>
        <v>14878-14</v>
      </c>
      <c r="D509">
        <v>14878</v>
      </c>
      <c r="E509" t="s">
        <v>72</v>
      </c>
      <c r="F509" t="s">
        <v>60</v>
      </c>
      <c r="G509">
        <v>12.18</v>
      </c>
      <c r="H509">
        <v>10.7</v>
      </c>
      <c r="I509">
        <v>9.8000000000000007</v>
      </c>
      <c r="J509">
        <v>9.5</v>
      </c>
      <c r="K509">
        <v>10</v>
      </c>
      <c r="L509">
        <v>9.6</v>
      </c>
      <c r="M509">
        <v>9.6</v>
      </c>
      <c r="N509">
        <v>8.1999999999999993</v>
      </c>
      <c r="O509">
        <v>9.9</v>
      </c>
      <c r="P509">
        <v>7.9</v>
      </c>
      <c r="Q509">
        <v>10.6</v>
      </c>
      <c r="R509">
        <v>11.2</v>
      </c>
      <c r="S509">
        <v>11.6</v>
      </c>
      <c r="T509">
        <v>12.5</v>
      </c>
      <c r="U509">
        <v>11.7</v>
      </c>
      <c r="V509">
        <v>10.9</v>
      </c>
      <c r="W509">
        <v>11.3</v>
      </c>
      <c r="X509">
        <v>11.6</v>
      </c>
      <c r="Y509">
        <v>11.5</v>
      </c>
      <c r="Z509">
        <v>12.2</v>
      </c>
      <c r="AA509" s="21"/>
      <c r="AB509" s="21"/>
      <c r="AC509">
        <f t="shared" si="21"/>
        <v>1.6014619883040824</v>
      </c>
    </row>
    <row r="510" spans="1:29" x14ac:dyDescent="0.25">
      <c r="A510">
        <v>14</v>
      </c>
      <c r="B510">
        <v>510</v>
      </c>
      <c r="C510" t="str">
        <f t="shared" si="20"/>
        <v>14881-14</v>
      </c>
      <c r="D510">
        <v>14881</v>
      </c>
      <c r="E510" t="s">
        <v>73</v>
      </c>
      <c r="F510" t="s">
        <v>52</v>
      </c>
      <c r="G510">
        <v>9.1199999999999992</v>
      </c>
      <c r="H510">
        <v>0.1</v>
      </c>
      <c r="I510">
        <v>0</v>
      </c>
      <c r="J510">
        <v>1.5</v>
      </c>
      <c r="K510">
        <v>1.6</v>
      </c>
      <c r="L510">
        <v>15.7</v>
      </c>
      <c r="M510">
        <v>15.1</v>
      </c>
      <c r="N510">
        <v>12.9</v>
      </c>
      <c r="O510">
        <v>13.2</v>
      </c>
      <c r="P510">
        <v>10.4</v>
      </c>
      <c r="Q510">
        <v>9.6999999999999993</v>
      </c>
      <c r="R510">
        <v>9.1999999999999993</v>
      </c>
      <c r="S510">
        <v>11.1</v>
      </c>
      <c r="T510">
        <v>10</v>
      </c>
      <c r="U510">
        <v>11.2</v>
      </c>
      <c r="V510">
        <v>12.1</v>
      </c>
      <c r="W510">
        <v>12.7</v>
      </c>
      <c r="X510">
        <v>12.4</v>
      </c>
      <c r="Y510">
        <v>13.4</v>
      </c>
      <c r="Z510">
        <v>13.9</v>
      </c>
      <c r="AA510" s="21"/>
      <c r="AB510" s="21"/>
      <c r="AC510">
        <f t="shared" si="21"/>
        <v>25.83222222222221</v>
      </c>
    </row>
    <row r="511" spans="1:29" x14ac:dyDescent="0.25">
      <c r="A511">
        <v>15</v>
      </c>
      <c r="B511">
        <v>511</v>
      </c>
      <c r="C511" t="str">
        <f t="shared" si="20"/>
        <v>1428-15</v>
      </c>
      <c r="D511">
        <v>1428</v>
      </c>
      <c r="E511" t="s">
        <v>3</v>
      </c>
      <c r="F511" t="s">
        <v>4</v>
      </c>
      <c r="G511">
        <v>12.16</v>
      </c>
      <c r="H511">
        <v>17.399999999999999</v>
      </c>
      <c r="I511">
        <v>18.8</v>
      </c>
      <c r="J511">
        <v>18.100000000000001</v>
      </c>
      <c r="K511">
        <v>18.2</v>
      </c>
      <c r="L511">
        <v>18.899999999999999</v>
      </c>
      <c r="M511">
        <v>18.8</v>
      </c>
      <c r="N511">
        <v>18</v>
      </c>
      <c r="O511">
        <v>14.7</v>
      </c>
      <c r="P511">
        <v>15.7</v>
      </c>
      <c r="Q511">
        <v>15</v>
      </c>
      <c r="R511">
        <v>15.8</v>
      </c>
      <c r="S511">
        <v>16.8</v>
      </c>
      <c r="T511">
        <v>16.3</v>
      </c>
      <c r="U511">
        <v>14.9</v>
      </c>
      <c r="V511">
        <v>14.4</v>
      </c>
      <c r="W511">
        <v>15.9</v>
      </c>
      <c r="X511">
        <v>15.6</v>
      </c>
      <c r="Y511">
        <v>15.8</v>
      </c>
      <c r="Z511">
        <v>15.3</v>
      </c>
      <c r="AA511">
        <v>16.5</v>
      </c>
      <c r="AB511" s="21"/>
      <c r="AC511">
        <f>VAR(H511:AA511)</f>
        <v>2.1910263157894736</v>
      </c>
    </row>
    <row r="512" spans="1:29" x14ac:dyDescent="0.25">
      <c r="A512">
        <v>15</v>
      </c>
      <c r="B512">
        <v>512</v>
      </c>
      <c r="C512" t="str">
        <f t="shared" si="20"/>
        <v>1575-15</v>
      </c>
      <c r="D512">
        <v>1575</v>
      </c>
      <c r="E512" t="s">
        <v>5</v>
      </c>
      <c r="F512" t="s">
        <v>6</v>
      </c>
      <c r="G512">
        <v>0</v>
      </c>
      <c r="H512">
        <v>9.1999999999999993</v>
      </c>
      <c r="I512">
        <v>2.6</v>
      </c>
      <c r="J512">
        <v>0.9</v>
      </c>
      <c r="K512">
        <v>0.4</v>
      </c>
      <c r="L512">
        <v>0.3</v>
      </c>
      <c r="M512">
        <v>0.3</v>
      </c>
      <c r="N512">
        <v>0.3</v>
      </c>
      <c r="O512">
        <v>0.4</v>
      </c>
      <c r="P512">
        <v>0.2</v>
      </c>
      <c r="Q512">
        <v>0.4</v>
      </c>
      <c r="R512">
        <v>0.3</v>
      </c>
      <c r="S512">
        <v>0.3</v>
      </c>
      <c r="T512">
        <v>1.2</v>
      </c>
      <c r="U512">
        <v>1.1000000000000001</v>
      </c>
      <c r="V512">
        <v>1.1000000000000001</v>
      </c>
      <c r="W512">
        <v>1.1000000000000001</v>
      </c>
      <c r="X512">
        <v>1</v>
      </c>
      <c r="Y512">
        <v>0.1</v>
      </c>
      <c r="Z512">
        <v>0.1</v>
      </c>
      <c r="AA512">
        <v>0.1</v>
      </c>
      <c r="AB512" s="21"/>
      <c r="AC512">
        <f t="shared" ref="AC512:AC549" si="22">VAR(H512:AA512)</f>
        <v>4.0201052631578937</v>
      </c>
    </row>
    <row r="513" spans="1:29" x14ac:dyDescent="0.25">
      <c r="A513">
        <v>15</v>
      </c>
      <c r="B513">
        <v>513</v>
      </c>
      <c r="C513" t="str">
        <f t="shared" si="20"/>
        <v>2330-15</v>
      </c>
      <c r="D513">
        <v>2330</v>
      </c>
      <c r="E513" t="s">
        <v>7</v>
      </c>
      <c r="F513" t="s">
        <v>8</v>
      </c>
      <c r="G513">
        <v>24.82</v>
      </c>
      <c r="H513">
        <v>21</v>
      </c>
      <c r="I513">
        <v>20.3</v>
      </c>
      <c r="J513">
        <v>20.5</v>
      </c>
      <c r="K513">
        <v>20.5</v>
      </c>
      <c r="L513">
        <v>20.2</v>
      </c>
      <c r="M513">
        <v>19.399999999999999</v>
      </c>
      <c r="N513">
        <v>20</v>
      </c>
      <c r="O513">
        <v>19.600000000000001</v>
      </c>
      <c r="P513">
        <v>19.2</v>
      </c>
      <c r="Q513">
        <v>19.7</v>
      </c>
      <c r="R513">
        <v>18.5</v>
      </c>
      <c r="S513">
        <v>19</v>
      </c>
      <c r="T513">
        <v>18.600000000000001</v>
      </c>
      <c r="U513">
        <v>19.3</v>
      </c>
      <c r="V513">
        <v>19.2</v>
      </c>
      <c r="W513">
        <v>18.899999999999999</v>
      </c>
      <c r="X513">
        <v>14.2</v>
      </c>
      <c r="Y513">
        <v>15.7</v>
      </c>
      <c r="Z513">
        <v>14.9</v>
      </c>
      <c r="AA513">
        <v>16.5</v>
      </c>
      <c r="AB513" s="21"/>
      <c r="AC513">
        <f t="shared" si="22"/>
        <v>3.6877894736842105</v>
      </c>
    </row>
    <row r="514" spans="1:29" x14ac:dyDescent="0.25">
      <c r="A514">
        <v>15</v>
      </c>
      <c r="B514">
        <v>514</v>
      </c>
      <c r="C514" t="str">
        <f t="shared" ref="C514:C577" si="23">D514&amp;"-"&amp;A514</f>
        <v>2549-15</v>
      </c>
      <c r="D514">
        <v>2549</v>
      </c>
      <c r="E514" t="s">
        <v>9</v>
      </c>
      <c r="F514" t="s">
        <v>10</v>
      </c>
      <c r="G514">
        <v>0</v>
      </c>
      <c r="H514">
        <v>18.8</v>
      </c>
      <c r="I514">
        <v>19.600000000000001</v>
      </c>
      <c r="J514">
        <v>19.100000000000001</v>
      </c>
      <c r="K514">
        <v>19.2</v>
      </c>
      <c r="L514">
        <v>19.399999999999999</v>
      </c>
      <c r="M514">
        <v>19.3</v>
      </c>
      <c r="N514">
        <v>19.7</v>
      </c>
      <c r="O514">
        <v>20.2</v>
      </c>
      <c r="P514">
        <v>20.7</v>
      </c>
      <c r="Q514">
        <v>19.399999999999999</v>
      </c>
      <c r="R514">
        <v>19</v>
      </c>
      <c r="S514">
        <v>18.7</v>
      </c>
      <c r="T514">
        <v>18.899999999999999</v>
      </c>
      <c r="U514">
        <v>18.899999999999999</v>
      </c>
      <c r="V514">
        <v>18.3</v>
      </c>
      <c r="W514">
        <v>17.3</v>
      </c>
      <c r="X514">
        <v>17.2</v>
      </c>
      <c r="Y514">
        <v>15.7</v>
      </c>
      <c r="Z514">
        <v>0.3</v>
      </c>
      <c r="AA514">
        <v>0.3</v>
      </c>
      <c r="AB514" s="21"/>
      <c r="AC514">
        <f t="shared" si="22"/>
        <v>33.825263157894753</v>
      </c>
    </row>
    <row r="515" spans="1:29" x14ac:dyDescent="0.25">
      <c r="A515">
        <v>15</v>
      </c>
      <c r="B515">
        <v>515</v>
      </c>
      <c r="C515" t="str">
        <f t="shared" si="23"/>
        <v>2580-15</v>
      </c>
      <c r="D515">
        <v>2580</v>
      </c>
      <c r="E515" t="s">
        <v>11</v>
      </c>
      <c r="F515" t="s">
        <v>12</v>
      </c>
      <c r="G515">
        <v>29.38</v>
      </c>
      <c r="H515">
        <v>23</v>
      </c>
      <c r="I515">
        <v>22.9</v>
      </c>
      <c r="J515">
        <v>22.8</v>
      </c>
      <c r="K515">
        <v>22.5</v>
      </c>
      <c r="L515">
        <v>22.5</v>
      </c>
      <c r="M515">
        <v>23.5</v>
      </c>
      <c r="N515">
        <v>22.6</v>
      </c>
      <c r="O515">
        <v>21.7</v>
      </c>
      <c r="P515">
        <v>22.1</v>
      </c>
      <c r="Q515">
        <v>21.5</v>
      </c>
      <c r="R515">
        <v>21.9</v>
      </c>
      <c r="S515">
        <v>20.5</v>
      </c>
      <c r="T515">
        <v>20.8</v>
      </c>
      <c r="U515">
        <v>21.6</v>
      </c>
      <c r="V515">
        <v>23.3</v>
      </c>
      <c r="W515">
        <v>24.4</v>
      </c>
      <c r="X515">
        <v>24.1</v>
      </c>
      <c r="Y515">
        <v>23.7</v>
      </c>
      <c r="Z515">
        <v>23.9</v>
      </c>
      <c r="AA515">
        <v>22.2</v>
      </c>
      <c r="AB515" s="21"/>
      <c r="AC515">
        <f t="shared" si="22"/>
        <v>1.1346052631578942</v>
      </c>
    </row>
    <row r="516" spans="1:29" x14ac:dyDescent="0.25">
      <c r="A516">
        <v>15</v>
      </c>
      <c r="B516">
        <v>516</v>
      </c>
      <c r="C516" t="str">
        <f t="shared" si="23"/>
        <v>4459-15</v>
      </c>
      <c r="D516">
        <v>4459</v>
      </c>
      <c r="E516" t="s">
        <v>15</v>
      </c>
      <c r="F516" t="s">
        <v>16</v>
      </c>
      <c r="G516">
        <v>7.68</v>
      </c>
      <c r="H516">
        <v>9.3000000000000007</v>
      </c>
      <c r="I516">
        <v>9</v>
      </c>
      <c r="J516">
        <v>8.6999999999999993</v>
      </c>
      <c r="K516">
        <v>8.6999999999999993</v>
      </c>
      <c r="L516">
        <v>8.6</v>
      </c>
      <c r="M516">
        <v>8.9</v>
      </c>
      <c r="N516">
        <v>9.3000000000000007</v>
      </c>
      <c r="O516">
        <v>10.4</v>
      </c>
      <c r="P516">
        <v>10.6</v>
      </c>
      <c r="Q516">
        <v>10.8</v>
      </c>
      <c r="R516">
        <v>10.6</v>
      </c>
      <c r="S516">
        <v>11</v>
      </c>
      <c r="T516">
        <v>11.1</v>
      </c>
      <c r="U516">
        <v>11.3</v>
      </c>
      <c r="V516">
        <v>11.7</v>
      </c>
      <c r="W516">
        <v>12.4</v>
      </c>
      <c r="X516">
        <v>12.5</v>
      </c>
      <c r="Y516">
        <v>12.5</v>
      </c>
      <c r="Z516">
        <v>12.2</v>
      </c>
      <c r="AA516">
        <v>12.9</v>
      </c>
      <c r="AB516" s="21"/>
      <c r="AC516">
        <f t="shared" si="22"/>
        <v>2.1335526315789903</v>
      </c>
    </row>
    <row r="517" spans="1:29" x14ac:dyDescent="0.25">
      <c r="A517">
        <v>15</v>
      </c>
      <c r="B517">
        <v>517</v>
      </c>
      <c r="C517" t="str">
        <f t="shared" si="23"/>
        <v>5209-15</v>
      </c>
      <c r="D517">
        <v>5209</v>
      </c>
      <c r="E517" t="s">
        <v>18</v>
      </c>
      <c r="F517" t="s">
        <v>19</v>
      </c>
      <c r="G517">
        <v>21.24</v>
      </c>
      <c r="H517">
        <v>16.600000000000001</v>
      </c>
      <c r="I517">
        <v>16.3</v>
      </c>
      <c r="J517">
        <v>16.5</v>
      </c>
      <c r="K517">
        <v>16.600000000000001</v>
      </c>
      <c r="L517">
        <v>16.399999999999999</v>
      </c>
      <c r="M517">
        <v>16.899999999999999</v>
      </c>
      <c r="N517">
        <v>17.399999999999999</v>
      </c>
      <c r="O517">
        <v>16.899999999999999</v>
      </c>
      <c r="P517">
        <v>17.8</v>
      </c>
      <c r="Q517">
        <v>16.8</v>
      </c>
      <c r="R517">
        <v>17.100000000000001</v>
      </c>
      <c r="S517">
        <v>17.7</v>
      </c>
      <c r="T517">
        <v>16.8</v>
      </c>
      <c r="U517">
        <v>17.7</v>
      </c>
      <c r="V517">
        <v>17.8</v>
      </c>
      <c r="W517">
        <v>16.7</v>
      </c>
      <c r="X517">
        <v>16.899999999999999</v>
      </c>
      <c r="Y517">
        <v>17</v>
      </c>
      <c r="Z517">
        <v>16.899999999999999</v>
      </c>
      <c r="AA517">
        <v>16.3</v>
      </c>
      <c r="AB517" s="21"/>
      <c r="AC517">
        <f t="shared" si="22"/>
        <v>0.23734210526315772</v>
      </c>
    </row>
    <row r="518" spans="1:29" x14ac:dyDescent="0.25">
      <c r="A518">
        <v>15</v>
      </c>
      <c r="B518">
        <v>518</v>
      </c>
      <c r="C518" t="str">
        <f t="shared" si="23"/>
        <v>5526-15</v>
      </c>
      <c r="D518">
        <v>5526</v>
      </c>
      <c r="E518" t="s">
        <v>20</v>
      </c>
      <c r="F518" t="s">
        <v>13</v>
      </c>
      <c r="G518">
        <v>2.44</v>
      </c>
      <c r="H518">
        <v>18.2</v>
      </c>
      <c r="I518">
        <v>16.5</v>
      </c>
      <c r="J518">
        <v>16.399999999999999</v>
      </c>
      <c r="K518">
        <v>16</v>
      </c>
      <c r="L518">
        <v>15.9</v>
      </c>
      <c r="M518">
        <v>16.399999999999999</v>
      </c>
      <c r="N518">
        <v>17</v>
      </c>
      <c r="O518">
        <v>17.100000000000001</v>
      </c>
      <c r="P518">
        <v>16.5</v>
      </c>
      <c r="Q518">
        <v>17.600000000000001</v>
      </c>
      <c r="R518">
        <v>17.5</v>
      </c>
      <c r="S518">
        <v>17.8</v>
      </c>
      <c r="T518">
        <v>17.7</v>
      </c>
      <c r="U518">
        <v>17.5</v>
      </c>
      <c r="V518">
        <v>16.899999999999999</v>
      </c>
      <c r="W518">
        <v>17</v>
      </c>
      <c r="X518">
        <v>16.7</v>
      </c>
      <c r="Y518">
        <v>16.600000000000001</v>
      </c>
      <c r="Z518">
        <v>16.2</v>
      </c>
      <c r="AA518">
        <v>17.100000000000001</v>
      </c>
      <c r="AB518" s="21"/>
      <c r="AC518">
        <f t="shared" si="22"/>
        <v>0.40431578947368435</v>
      </c>
    </row>
    <row r="519" spans="1:29" x14ac:dyDescent="0.25">
      <c r="A519">
        <v>15</v>
      </c>
      <c r="B519">
        <v>519</v>
      </c>
      <c r="C519" t="str">
        <f t="shared" si="23"/>
        <v>5529-15</v>
      </c>
      <c r="D519">
        <v>5529</v>
      </c>
      <c r="E519" t="s">
        <v>21</v>
      </c>
      <c r="F519" t="s">
        <v>22</v>
      </c>
      <c r="G519">
        <v>7.24</v>
      </c>
      <c r="H519">
        <v>18.3</v>
      </c>
      <c r="I519">
        <v>17.399999999999999</v>
      </c>
      <c r="J519">
        <v>18</v>
      </c>
      <c r="K519">
        <v>18.3</v>
      </c>
      <c r="L519">
        <v>17.600000000000001</v>
      </c>
      <c r="M519">
        <v>17.399999999999999</v>
      </c>
      <c r="N519">
        <v>17.7</v>
      </c>
      <c r="O519">
        <v>17.100000000000001</v>
      </c>
      <c r="P519">
        <v>16.399999999999999</v>
      </c>
      <c r="Q519">
        <v>17.2</v>
      </c>
      <c r="R519">
        <v>16.399999999999999</v>
      </c>
      <c r="S519">
        <v>16.2</v>
      </c>
      <c r="T519">
        <v>16.2</v>
      </c>
      <c r="U519">
        <v>14.8</v>
      </c>
      <c r="V519">
        <v>15.5</v>
      </c>
      <c r="W519">
        <v>16</v>
      </c>
      <c r="X519">
        <v>16.3</v>
      </c>
      <c r="Y519">
        <v>15.7</v>
      </c>
      <c r="Z519">
        <v>15.8</v>
      </c>
      <c r="AA519">
        <v>17.3</v>
      </c>
      <c r="AB519" s="21"/>
      <c r="AC519">
        <f t="shared" si="22"/>
        <v>0.9701052631578948</v>
      </c>
    </row>
    <row r="520" spans="1:29" x14ac:dyDescent="0.25">
      <c r="A520">
        <v>15</v>
      </c>
      <c r="B520">
        <v>520</v>
      </c>
      <c r="C520" t="str">
        <f t="shared" si="23"/>
        <v>5536-15</v>
      </c>
      <c r="D520">
        <v>5536</v>
      </c>
      <c r="E520" t="s">
        <v>23</v>
      </c>
      <c r="F520" t="s">
        <v>24</v>
      </c>
      <c r="G520">
        <v>19.760000000000002</v>
      </c>
      <c r="H520">
        <v>15</v>
      </c>
      <c r="I520">
        <v>15</v>
      </c>
      <c r="J520">
        <v>15</v>
      </c>
      <c r="K520">
        <v>15.5</v>
      </c>
      <c r="L520">
        <v>15.3</v>
      </c>
      <c r="M520">
        <v>15</v>
      </c>
      <c r="N520">
        <v>15.4</v>
      </c>
      <c r="O520">
        <v>16</v>
      </c>
      <c r="P520">
        <v>17.5</v>
      </c>
      <c r="Q520">
        <v>17.8</v>
      </c>
      <c r="R520">
        <v>17.3</v>
      </c>
      <c r="S520">
        <v>17.7</v>
      </c>
      <c r="T520">
        <v>16.3</v>
      </c>
      <c r="U520">
        <v>17.7</v>
      </c>
      <c r="V520">
        <v>17.3</v>
      </c>
      <c r="W520">
        <v>17.399999999999999</v>
      </c>
      <c r="X520">
        <v>17.8</v>
      </c>
      <c r="Y520">
        <v>17.600000000000001</v>
      </c>
      <c r="Z520">
        <v>18.3</v>
      </c>
      <c r="AA520">
        <v>18</v>
      </c>
      <c r="AB520" s="21"/>
      <c r="AC520">
        <f t="shared" si="22"/>
        <v>1.503657894736842</v>
      </c>
    </row>
    <row r="521" spans="1:29" x14ac:dyDescent="0.25">
      <c r="A521">
        <v>15</v>
      </c>
      <c r="B521">
        <v>521</v>
      </c>
      <c r="C521" t="str">
        <f t="shared" si="23"/>
        <v>5615-15</v>
      </c>
      <c r="D521">
        <v>5615</v>
      </c>
      <c r="E521" t="s">
        <v>25</v>
      </c>
      <c r="F521" t="s">
        <v>26</v>
      </c>
      <c r="G521">
        <v>14.44</v>
      </c>
      <c r="H521">
        <v>13.8</v>
      </c>
      <c r="I521">
        <v>14.3</v>
      </c>
      <c r="J521">
        <v>14.2</v>
      </c>
      <c r="K521">
        <v>14.7</v>
      </c>
      <c r="L521">
        <v>13.7</v>
      </c>
      <c r="M521">
        <v>13.6</v>
      </c>
      <c r="N521">
        <v>13.7</v>
      </c>
      <c r="O521">
        <v>11.9</v>
      </c>
      <c r="P521">
        <v>13.5</v>
      </c>
      <c r="Q521">
        <v>13.2</v>
      </c>
      <c r="R521">
        <v>13.4</v>
      </c>
      <c r="S521">
        <v>12.3</v>
      </c>
      <c r="T521">
        <v>13.2</v>
      </c>
      <c r="U521">
        <v>12.9</v>
      </c>
      <c r="V521">
        <v>13.2</v>
      </c>
      <c r="W521">
        <v>12.6</v>
      </c>
      <c r="X521">
        <v>14</v>
      </c>
      <c r="Y521">
        <v>14</v>
      </c>
      <c r="Z521">
        <v>14.4</v>
      </c>
      <c r="AA521">
        <v>13.8</v>
      </c>
      <c r="AB521" s="21"/>
      <c r="AC521">
        <f t="shared" si="22"/>
        <v>0.50484210526315787</v>
      </c>
    </row>
    <row r="522" spans="1:29" x14ac:dyDescent="0.25">
      <c r="A522">
        <v>15</v>
      </c>
      <c r="B522">
        <v>522</v>
      </c>
      <c r="C522" t="str">
        <f t="shared" si="23"/>
        <v>8416-15</v>
      </c>
      <c r="D522">
        <v>8416</v>
      </c>
      <c r="E522" t="s">
        <v>27</v>
      </c>
      <c r="F522" t="s">
        <v>28</v>
      </c>
      <c r="G522">
        <v>0</v>
      </c>
      <c r="H522">
        <v>13.2</v>
      </c>
      <c r="I522">
        <v>13.3</v>
      </c>
      <c r="J522">
        <v>12.8</v>
      </c>
      <c r="K522">
        <v>12.9</v>
      </c>
      <c r="L522">
        <v>13.3</v>
      </c>
      <c r="M522">
        <v>13</v>
      </c>
      <c r="N522">
        <v>13.7</v>
      </c>
      <c r="O522">
        <v>13.4</v>
      </c>
      <c r="P522">
        <v>14.1</v>
      </c>
      <c r="Q522">
        <v>13.5</v>
      </c>
      <c r="R522">
        <v>13.3</v>
      </c>
      <c r="S522">
        <v>14</v>
      </c>
      <c r="T522">
        <v>13.7</v>
      </c>
      <c r="U522">
        <v>16.8</v>
      </c>
      <c r="V522">
        <v>16.8</v>
      </c>
      <c r="W522">
        <v>16.8</v>
      </c>
      <c r="X522">
        <v>0.6</v>
      </c>
      <c r="Y522">
        <v>0.4</v>
      </c>
      <c r="Z522">
        <v>0.3</v>
      </c>
      <c r="AA522">
        <v>0.4</v>
      </c>
      <c r="AB522" s="21"/>
      <c r="AC522">
        <f t="shared" si="22"/>
        <v>32.792921052631542</v>
      </c>
    </row>
    <row r="523" spans="1:29" x14ac:dyDescent="0.25">
      <c r="A523">
        <v>15</v>
      </c>
      <c r="B523">
        <v>523</v>
      </c>
      <c r="C523" t="str">
        <f t="shared" si="23"/>
        <v>8439-15</v>
      </c>
      <c r="D523">
        <v>8439</v>
      </c>
      <c r="E523" t="s">
        <v>29</v>
      </c>
      <c r="F523" t="s">
        <v>30</v>
      </c>
      <c r="G523">
        <v>24.94</v>
      </c>
      <c r="H523">
        <v>22.6</v>
      </c>
      <c r="I523">
        <v>21.6</v>
      </c>
      <c r="J523">
        <v>22.5</v>
      </c>
      <c r="K523">
        <v>23.1</v>
      </c>
      <c r="L523">
        <v>22.8</v>
      </c>
      <c r="M523">
        <v>23.3</v>
      </c>
      <c r="N523">
        <v>23.1</v>
      </c>
      <c r="O523">
        <v>21.6</v>
      </c>
      <c r="P523">
        <v>20.9</v>
      </c>
      <c r="Q523">
        <v>21.2</v>
      </c>
      <c r="R523">
        <v>19.600000000000001</v>
      </c>
      <c r="S523">
        <v>19.8</v>
      </c>
      <c r="T523">
        <v>20.3</v>
      </c>
      <c r="U523">
        <v>19.7</v>
      </c>
      <c r="V523">
        <v>20.399999999999999</v>
      </c>
      <c r="W523">
        <v>19.399999999999999</v>
      </c>
      <c r="X523">
        <v>20</v>
      </c>
      <c r="Y523">
        <v>17.2</v>
      </c>
      <c r="Z523">
        <v>18.399999999999999</v>
      </c>
      <c r="AA523">
        <v>18.100000000000001</v>
      </c>
      <c r="AB523" s="21"/>
      <c r="AC523">
        <f t="shared" si="22"/>
        <v>3.2143157894736856</v>
      </c>
    </row>
    <row r="524" spans="1:29" x14ac:dyDescent="0.25">
      <c r="A524">
        <v>15</v>
      </c>
      <c r="B524">
        <v>524</v>
      </c>
      <c r="C524" t="str">
        <f t="shared" si="23"/>
        <v>8644-15</v>
      </c>
      <c r="D524">
        <v>8644</v>
      </c>
      <c r="E524" t="s">
        <v>35</v>
      </c>
      <c r="F524" t="s">
        <v>36</v>
      </c>
      <c r="G524">
        <v>0</v>
      </c>
      <c r="H524">
        <v>12.2</v>
      </c>
      <c r="I524">
        <v>10.7</v>
      </c>
      <c r="J524">
        <v>10.6</v>
      </c>
      <c r="K524">
        <v>10.6</v>
      </c>
      <c r="L524">
        <v>10.3</v>
      </c>
      <c r="M524">
        <v>10.7</v>
      </c>
      <c r="N524">
        <v>10.9</v>
      </c>
      <c r="O524">
        <v>10.199999999999999</v>
      </c>
      <c r="P524">
        <v>10.8</v>
      </c>
      <c r="Q524">
        <v>10.9</v>
      </c>
      <c r="R524">
        <v>10.4</v>
      </c>
      <c r="S524">
        <v>10.199999999999999</v>
      </c>
      <c r="T524">
        <v>0.5</v>
      </c>
      <c r="U524">
        <v>0.8</v>
      </c>
      <c r="V524">
        <v>1</v>
      </c>
      <c r="W524">
        <v>0.9</v>
      </c>
      <c r="X524">
        <v>1</v>
      </c>
      <c r="Y524">
        <v>1.1000000000000001</v>
      </c>
      <c r="Z524">
        <v>0.9</v>
      </c>
      <c r="AA524">
        <v>1</v>
      </c>
      <c r="AB524" s="21"/>
      <c r="AC524">
        <f t="shared" si="22"/>
        <v>24.480289473684184</v>
      </c>
    </row>
    <row r="525" spans="1:29" x14ac:dyDescent="0.25">
      <c r="A525">
        <v>15</v>
      </c>
      <c r="B525">
        <v>525</v>
      </c>
      <c r="C525" t="str">
        <f t="shared" si="23"/>
        <v>8664-15</v>
      </c>
      <c r="D525">
        <v>8664</v>
      </c>
      <c r="E525" t="s">
        <v>37</v>
      </c>
      <c r="F525" t="s">
        <v>38</v>
      </c>
      <c r="G525">
        <v>7.48</v>
      </c>
      <c r="H525">
        <v>13.2</v>
      </c>
      <c r="I525">
        <v>13.6</v>
      </c>
      <c r="J525">
        <v>13.1</v>
      </c>
      <c r="K525">
        <v>14.1</v>
      </c>
      <c r="L525">
        <v>13.8</v>
      </c>
      <c r="M525">
        <v>14</v>
      </c>
      <c r="N525">
        <v>13</v>
      </c>
      <c r="O525">
        <v>12.6</v>
      </c>
      <c r="P525">
        <v>12.3</v>
      </c>
      <c r="Q525">
        <v>11.2</v>
      </c>
      <c r="R525">
        <v>12.3</v>
      </c>
      <c r="S525">
        <v>10.5</v>
      </c>
      <c r="T525">
        <v>11.8</v>
      </c>
      <c r="U525">
        <v>11.9</v>
      </c>
      <c r="V525">
        <v>11.7</v>
      </c>
      <c r="W525">
        <v>12</v>
      </c>
      <c r="X525">
        <v>12.2</v>
      </c>
      <c r="Y525">
        <v>12</v>
      </c>
      <c r="Z525">
        <v>11.9</v>
      </c>
      <c r="AA525">
        <v>12.6</v>
      </c>
      <c r="AB525" s="21"/>
      <c r="AC525">
        <f t="shared" si="22"/>
        <v>0.89673684210526317</v>
      </c>
    </row>
    <row r="526" spans="1:29" x14ac:dyDescent="0.25">
      <c r="A526">
        <v>15</v>
      </c>
      <c r="B526">
        <v>526</v>
      </c>
      <c r="C526" t="str">
        <f t="shared" si="23"/>
        <v>9597-15</v>
      </c>
      <c r="D526">
        <v>9597</v>
      </c>
      <c r="E526" t="s">
        <v>39</v>
      </c>
      <c r="F526" t="s">
        <v>32</v>
      </c>
      <c r="G526">
        <v>8.3000000000000007</v>
      </c>
      <c r="H526">
        <v>14.8</v>
      </c>
      <c r="I526">
        <v>14.7</v>
      </c>
      <c r="J526">
        <v>14.9</v>
      </c>
      <c r="K526">
        <v>15.3</v>
      </c>
      <c r="L526">
        <v>15.2</v>
      </c>
      <c r="M526">
        <v>15.1</v>
      </c>
      <c r="N526">
        <v>15.4</v>
      </c>
      <c r="O526">
        <v>13.2</v>
      </c>
      <c r="P526">
        <v>13.1</v>
      </c>
      <c r="Q526">
        <v>13.8</v>
      </c>
      <c r="R526">
        <v>14.2</v>
      </c>
      <c r="S526">
        <v>13.5</v>
      </c>
      <c r="T526">
        <v>14</v>
      </c>
      <c r="U526">
        <v>13</v>
      </c>
      <c r="V526">
        <v>13.4</v>
      </c>
      <c r="W526">
        <v>13.4</v>
      </c>
      <c r="X526">
        <v>12.6</v>
      </c>
      <c r="Y526">
        <v>12.6</v>
      </c>
      <c r="Z526">
        <v>13.2</v>
      </c>
      <c r="AA526">
        <v>12.9</v>
      </c>
      <c r="AB526" s="21"/>
      <c r="AC526">
        <f t="shared" si="22"/>
        <v>0.91397368421052649</v>
      </c>
    </row>
    <row r="527" spans="1:29" x14ac:dyDescent="0.25">
      <c r="A527">
        <v>15</v>
      </c>
      <c r="B527">
        <v>527</v>
      </c>
      <c r="C527" t="str">
        <f t="shared" si="23"/>
        <v>11237-15</v>
      </c>
      <c r="D527">
        <v>11237</v>
      </c>
      <c r="E527" t="s">
        <v>46</v>
      </c>
      <c r="F527" t="s">
        <v>47</v>
      </c>
      <c r="G527">
        <v>22.7</v>
      </c>
      <c r="H527">
        <v>17.899999999999999</v>
      </c>
      <c r="I527">
        <v>17.899999999999999</v>
      </c>
      <c r="J527">
        <v>17.7</v>
      </c>
      <c r="K527">
        <v>17.8</v>
      </c>
      <c r="L527">
        <v>18.100000000000001</v>
      </c>
      <c r="M527">
        <v>17.7</v>
      </c>
      <c r="N527">
        <v>18.3</v>
      </c>
      <c r="O527">
        <v>19.600000000000001</v>
      </c>
      <c r="P527">
        <v>19</v>
      </c>
      <c r="Q527">
        <v>20.7</v>
      </c>
      <c r="R527">
        <v>21.3</v>
      </c>
      <c r="S527">
        <v>20.6</v>
      </c>
      <c r="T527">
        <v>20.399999999999999</v>
      </c>
      <c r="U527">
        <v>21</v>
      </c>
      <c r="V527">
        <v>21</v>
      </c>
      <c r="W527">
        <v>21.1</v>
      </c>
      <c r="X527">
        <v>20.5</v>
      </c>
      <c r="Y527">
        <v>18.899999999999999</v>
      </c>
      <c r="Z527">
        <v>18.899999999999999</v>
      </c>
      <c r="AA527">
        <v>19.5</v>
      </c>
      <c r="AB527" s="21"/>
      <c r="AC527">
        <f t="shared" si="22"/>
        <v>1.7583947368421065</v>
      </c>
    </row>
    <row r="528" spans="1:29" x14ac:dyDescent="0.25">
      <c r="A528">
        <v>15</v>
      </c>
      <c r="B528">
        <v>528</v>
      </c>
      <c r="C528" t="str">
        <f t="shared" si="23"/>
        <v>11252-15</v>
      </c>
      <c r="D528">
        <v>11252</v>
      </c>
      <c r="E528" t="s">
        <v>48</v>
      </c>
      <c r="F528" t="s">
        <v>49</v>
      </c>
      <c r="G528">
        <v>13.96</v>
      </c>
      <c r="H528">
        <v>16.3</v>
      </c>
      <c r="I528">
        <v>16.600000000000001</v>
      </c>
      <c r="J528">
        <v>16.5</v>
      </c>
      <c r="K528">
        <v>16.5</v>
      </c>
      <c r="L528">
        <v>18</v>
      </c>
      <c r="M528">
        <v>18</v>
      </c>
      <c r="N528">
        <v>18.100000000000001</v>
      </c>
      <c r="O528">
        <v>17.2</v>
      </c>
      <c r="P528">
        <v>18.7</v>
      </c>
      <c r="Q528">
        <v>18.5</v>
      </c>
      <c r="R528">
        <v>18.7</v>
      </c>
      <c r="S528">
        <v>17.399999999999999</v>
      </c>
      <c r="T528">
        <v>14.3</v>
      </c>
      <c r="U528">
        <v>14.4</v>
      </c>
      <c r="V528">
        <v>13.5</v>
      </c>
      <c r="W528">
        <v>15.1</v>
      </c>
      <c r="X528">
        <v>15.2</v>
      </c>
      <c r="Y528">
        <v>13.7</v>
      </c>
      <c r="Z528">
        <v>13.2</v>
      </c>
      <c r="AA528">
        <v>13.5</v>
      </c>
      <c r="AB528" s="21"/>
      <c r="AC528">
        <f t="shared" si="22"/>
        <v>3.6601052631579143</v>
      </c>
    </row>
    <row r="529" spans="1:29" x14ac:dyDescent="0.25">
      <c r="A529">
        <v>15</v>
      </c>
      <c r="B529">
        <v>529</v>
      </c>
      <c r="C529" t="str">
        <f t="shared" si="23"/>
        <v>11291-15</v>
      </c>
      <c r="D529">
        <v>11291</v>
      </c>
      <c r="E529" t="s">
        <v>50</v>
      </c>
      <c r="F529" t="s">
        <v>51</v>
      </c>
      <c r="G529">
        <v>14.44</v>
      </c>
      <c r="H529">
        <v>3.1</v>
      </c>
      <c r="I529">
        <v>3.4</v>
      </c>
      <c r="J529">
        <v>3.3</v>
      </c>
      <c r="K529">
        <v>0.3</v>
      </c>
      <c r="L529">
        <v>0.2</v>
      </c>
      <c r="M529">
        <v>0.1</v>
      </c>
      <c r="N529">
        <v>0.3</v>
      </c>
      <c r="O529">
        <v>0.2</v>
      </c>
      <c r="P529">
        <v>0.3</v>
      </c>
      <c r="Q529">
        <v>0.3</v>
      </c>
      <c r="R529">
        <v>0.2</v>
      </c>
      <c r="S529">
        <v>0.2</v>
      </c>
      <c r="T529">
        <v>0.2</v>
      </c>
      <c r="U529">
        <v>0.3</v>
      </c>
      <c r="V529">
        <v>0.1</v>
      </c>
      <c r="W529">
        <v>0.3</v>
      </c>
      <c r="X529">
        <v>8.8000000000000007</v>
      </c>
      <c r="Y529">
        <v>9.1</v>
      </c>
      <c r="Z529">
        <v>8.5</v>
      </c>
      <c r="AA529">
        <v>9</v>
      </c>
      <c r="AB529" s="21"/>
      <c r="AC529">
        <f t="shared" si="22"/>
        <v>12.113578947368421</v>
      </c>
    </row>
    <row r="530" spans="1:29" x14ac:dyDescent="0.25">
      <c r="A530">
        <v>15</v>
      </c>
      <c r="B530">
        <v>530</v>
      </c>
      <c r="C530" t="str">
        <f t="shared" si="23"/>
        <v>12483-15</v>
      </c>
      <c r="D530">
        <v>12483</v>
      </c>
      <c r="E530" t="s">
        <v>53</v>
      </c>
      <c r="F530" t="s">
        <v>14</v>
      </c>
      <c r="G530">
        <v>3.84</v>
      </c>
      <c r="H530">
        <v>18.2</v>
      </c>
      <c r="I530">
        <v>18.8</v>
      </c>
      <c r="J530">
        <v>19.100000000000001</v>
      </c>
      <c r="K530">
        <v>18.8</v>
      </c>
      <c r="L530">
        <v>19.100000000000001</v>
      </c>
      <c r="M530">
        <v>18.899999999999999</v>
      </c>
      <c r="N530">
        <v>18.2</v>
      </c>
      <c r="O530">
        <v>17.100000000000001</v>
      </c>
      <c r="P530">
        <v>16.8</v>
      </c>
      <c r="Q530">
        <v>17.899999999999999</v>
      </c>
      <c r="R530">
        <v>16.600000000000001</v>
      </c>
      <c r="S530">
        <v>17</v>
      </c>
      <c r="T530">
        <v>17.399999999999999</v>
      </c>
      <c r="U530">
        <v>17.7</v>
      </c>
      <c r="V530">
        <v>17.399999999999999</v>
      </c>
      <c r="W530">
        <v>18.2</v>
      </c>
      <c r="X530">
        <v>17.2</v>
      </c>
      <c r="Y530">
        <v>17</v>
      </c>
      <c r="Z530">
        <v>15.5</v>
      </c>
      <c r="AA530">
        <v>15.4</v>
      </c>
      <c r="AB530" s="21"/>
      <c r="AC530">
        <f t="shared" si="22"/>
        <v>1.1760789473684212</v>
      </c>
    </row>
    <row r="531" spans="1:29" x14ac:dyDescent="0.25">
      <c r="A531">
        <v>15</v>
      </c>
      <c r="B531">
        <v>531</v>
      </c>
      <c r="C531" t="str">
        <f t="shared" si="23"/>
        <v>12482-15</v>
      </c>
      <c r="D531">
        <v>12482</v>
      </c>
      <c r="E531" t="s">
        <v>54</v>
      </c>
      <c r="F531" t="s">
        <v>55</v>
      </c>
      <c r="G531">
        <v>1.84</v>
      </c>
      <c r="H531">
        <v>13.1</v>
      </c>
      <c r="I531">
        <v>11.5</v>
      </c>
      <c r="J531">
        <v>12.1</v>
      </c>
      <c r="K531">
        <v>11.8</v>
      </c>
      <c r="L531">
        <v>11.2</v>
      </c>
      <c r="M531">
        <v>11</v>
      </c>
      <c r="N531">
        <v>11.3</v>
      </c>
      <c r="O531">
        <v>11.8</v>
      </c>
      <c r="P531">
        <v>12.6</v>
      </c>
      <c r="Q531">
        <v>11.5</v>
      </c>
      <c r="R531">
        <v>11.1</v>
      </c>
      <c r="S531">
        <v>10.6</v>
      </c>
      <c r="T531">
        <v>10.9</v>
      </c>
      <c r="U531">
        <v>10.8</v>
      </c>
      <c r="V531">
        <v>11.2</v>
      </c>
      <c r="W531">
        <v>10.6</v>
      </c>
      <c r="X531">
        <v>10.199999999999999</v>
      </c>
      <c r="Y531">
        <v>10.4</v>
      </c>
      <c r="Z531">
        <v>8.4</v>
      </c>
      <c r="AA531">
        <v>9.6999999999999993</v>
      </c>
      <c r="AB531" s="21"/>
      <c r="AC531">
        <f t="shared" si="22"/>
        <v>1.0419999999999998</v>
      </c>
    </row>
    <row r="532" spans="1:29" x14ac:dyDescent="0.25">
      <c r="A532">
        <v>15</v>
      </c>
      <c r="B532">
        <v>532</v>
      </c>
      <c r="C532" t="str">
        <f t="shared" si="23"/>
        <v>12473-15</v>
      </c>
      <c r="D532">
        <v>12473</v>
      </c>
      <c r="E532" t="s">
        <v>56</v>
      </c>
      <c r="F532" t="s">
        <v>33</v>
      </c>
      <c r="G532">
        <v>1.96</v>
      </c>
      <c r="H532">
        <v>17.399999999999999</v>
      </c>
      <c r="I532">
        <v>17.2</v>
      </c>
      <c r="J532">
        <v>17.600000000000001</v>
      </c>
      <c r="K532">
        <v>17.399999999999999</v>
      </c>
      <c r="L532">
        <v>17</v>
      </c>
      <c r="M532">
        <v>17.100000000000001</v>
      </c>
      <c r="N532">
        <v>16.3</v>
      </c>
      <c r="O532">
        <v>15.9</v>
      </c>
      <c r="P532">
        <v>15.1</v>
      </c>
      <c r="Q532">
        <v>15.3</v>
      </c>
      <c r="R532">
        <v>14.6</v>
      </c>
      <c r="S532">
        <v>14.3</v>
      </c>
      <c r="T532">
        <v>15.4</v>
      </c>
      <c r="U532">
        <v>15.7</v>
      </c>
      <c r="V532">
        <v>15.6</v>
      </c>
      <c r="W532">
        <v>18.5</v>
      </c>
      <c r="X532">
        <v>18.3</v>
      </c>
      <c r="Y532">
        <v>18.2</v>
      </c>
      <c r="Z532">
        <v>18.2</v>
      </c>
      <c r="AA532">
        <v>15.9</v>
      </c>
      <c r="AB532" s="21"/>
      <c r="AC532">
        <f t="shared" si="22"/>
        <v>1.6931578947368415</v>
      </c>
    </row>
    <row r="533" spans="1:29" x14ac:dyDescent="0.25">
      <c r="A533">
        <v>15</v>
      </c>
      <c r="B533">
        <v>533</v>
      </c>
      <c r="C533" t="str">
        <f t="shared" si="23"/>
        <v>13197-15</v>
      </c>
      <c r="D533">
        <v>13197</v>
      </c>
      <c r="E533" t="s">
        <v>57</v>
      </c>
      <c r="F533" t="s">
        <v>58</v>
      </c>
      <c r="G533">
        <v>25.98</v>
      </c>
      <c r="H533">
        <v>13.4</v>
      </c>
      <c r="I533">
        <v>13.7</v>
      </c>
      <c r="J533">
        <v>13.9</v>
      </c>
      <c r="K533">
        <v>14</v>
      </c>
      <c r="L533">
        <v>13.7</v>
      </c>
      <c r="M533">
        <v>13.9</v>
      </c>
      <c r="N533">
        <v>13.2</v>
      </c>
      <c r="O533">
        <v>14.4</v>
      </c>
      <c r="P533">
        <v>13.3</v>
      </c>
      <c r="Q533">
        <v>12.6</v>
      </c>
      <c r="R533">
        <v>11.5</v>
      </c>
      <c r="S533">
        <v>12.5</v>
      </c>
      <c r="T533">
        <v>12</v>
      </c>
      <c r="U533">
        <v>12.1</v>
      </c>
      <c r="V533">
        <v>12.2</v>
      </c>
      <c r="W533">
        <v>13.4</v>
      </c>
      <c r="X533">
        <v>12.8</v>
      </c>
      <c r="Y533">
        <v>13.9</v>
      </c>
      <c r="Z533">
        <v>12.9</v>
      </c>
      <c r="AA533">
        <v>12.8</v>
      </c>
      <c r="AB533" s="21"/>
      <c r="AC533">
        <f t="shared" si="22"/>
        <v>0.61989473684210528</v>
      </c>
    </row>
    <row r="534" spans="1:29" x14ac:dyDescent="0.25">
      <c r="A534">
        <v>15</v>
      </c>
      <c r="B534">
        <v>534</v>
      </c>
      <c r="C534" t="str">
        <f t="shared" si="23"/>
        <v>13200-15</v>
      </c>
      <c r="D534">
        <v>13200</v>
      </c>
      <c r="E534" t="s">
        <v>59</v>
      </c>
      <c r="F534" t="s">
        <v>55</v>
      </c>
      <c r="G534">
        <v>1.5</v>
      </c>
      <c r="H534">
        <v>3.4</v>
      </c>
      <c r="I534">
        <v>3.4</v>
      </c>
      <c r="J534">
        <v>3.7</v>
      </c>
      <c r="K534">
        <v>3.5</v>
      </c>
      <c r="L534">
        <v>3.3</v>
      </c>
      <c r="M534">
        <v>3.3</v>
      </c>
      <c r="N534">
        <v>3.9</v>
      </c>
      <c r="O534">
        <v>2.8</v>
      </c>
      <c r="P534">
        <v>2.5</v>
      </c>
      <c r="Q534">
        <v>2.7</v>
      </c>
      <c r="R534">
        <v>4</v>
      </c>
      <c r="S534">
        <v>3.5</v>
      </c>
      <c r="T534">
        <v>3.8</v>
      </c>
      <c r="U534">
        <v>3.6</v>
      </c>
      <c r="V534">
        <v>3.4</v>
      </c>
      <c r="W534">
        <v>3.5</v>
      </c>
      <c r="X534">
        <v>2.9</v>
      </c>
      <c r="Y534">
        <v>2.2000000000000002</v>
      </c>
      <c r="Z534">
        <v>2.2000000000000002</v>
      </c>
      <c r="AA534">
        <v>2.5</v>
      </c>
      <c r="AB534" s="21"/>
      <c r="AC534">
        <f t="shared" si="22"/>
        <v>0.30471052631579115</v>
      </c>
    </row>
    <row r="535" spans="1:29" x14ac:dyDescent="0.25">
      <c r="A535">
        <v>15</v>
      </c>
      <c r="B535">
        <v>535</v>
      </c>
      <c r="C535" t="str">
        <f t="shared" si="23"/>
        <v>10480-15</v>
      </c>
      <c r="D535">
        <v>10480</v>
      </c>
      <c r="E535" t="s">
        <v>42</v>
      </c>
      <c r="F535" t="s">
        <v>43</v>
      </c>
      <c r="G535">
        <v>0</v>
      </c>
      <c r="H535">
        <v>12.8</v>
      </c>
      <c r="I535">
        <v>12.7</v>
      </c>
      <c r="J535">
        <v>3.8</v>
      </c>
      <c r="K535">
        <v>0.6</v>
      </c>
      <c r="L535">
        <v>6.6</v>
      </c>
      <c r="M535">
        <v>0.5</v>
      </c>
      <c r="N535">
        <v>7.4</v>
      </c>
      <c r="O535">
        <v>6.6</v>
      </c>
      <c r="P535">
        <v>14.4</v>
      </c>
      <c r="Q535">
        <v>17</v>
      </c>
      <c r="R535">
        <v>15.2</v>
      </c>
      <c r="S535">
        <v>15.2</v>
      </c>
      <c r="T535">
        <v>15</v>
      </c>
      <c r="U535">
        <v>15.4</v>
      </c>
      <c r="V535">
        <v>16.399999999999999</v>
      </c>
      <c r="W535">
        <v>17.100000000000001</v>
      </c>
      <c r="X535">
        <v>15.6</v>
      </c>
      <c r="Y535">
        <v>15.4</v>
      </c>
      <c r="Z535">
        <v>3.9</v>
      </c>
      <c r="AA535">
        <v>0</v>
      </c>
      <c r="AB535" s="21"/>
      <c r="AC535">
        <f t="shared" si="22"/>
        <v>37.949052631578908</v>
      </c>
    </row>
    <row r="536" spans="1:29" x14ac:dyDescent="0.25">
      <c r="A536">
        <v>15</v>
      </c>
      <c r="B536">
        <v>536</v>
      </c>
      <c r="C536" t="str">
        <f t="shared" si="23"/>
        <v>13994-15</v>
      </c>
      <c r="D536">
        <v>13994</v>
      </c>
      <c r="E536" t="s">
        <v>63</v>
      </c>
      <c r="F536" t="s">
        <v>34</v>
      </c>
      <c r="G536">
        <v>19.940000000000001</v>
      </c>
      <c r="H536">
        <v>19</v>
      </c>
      <c r="I536">
        <v>19.399999999999999</v>
      </c>
      <c r="J536">
        <v>19.7</v>
      </c>
      <c r="K536">
        <v>19.5</v>
      </c>
      <c r="L536">
        <v>19.399999999999999</v>
      </c>
      <c r="M536">
        <v>20.2</v>
      </c>
      <c r="N536">
        <v>20</v>
      </c>
      <c r="O536">
        <v>20</v>
      </c>
      <c r="P536">
        <v>18.399999999999999</v>
      </c>
      <c r="Q536">
        <v>18.8</v>
      </c>
      <c r="R536">
        <v>17.8</v>
      </c>
      <c r="S536">
        <v>17.8</v>
      </c>
      <c r="T536">
        <v>18.899999999999999</v>
      </c>
      <c r="U536">
        <v>18.8</v>
      </c>
      <c r="V536">
        <v>18.899999999999999</v>
      </c>
      <c r="W536">
        <v>17.899999999999999</v>
      </c>
      <c r="X536">
        <v>18.5</v>
      </c>
      <c r="Y536">
        <v>18.2</v>
      </c>
      <c r="Z536">
        <v>17.5</v>
      </c>
      <c r="AA536">
        <v>20.3</v>
      </c>
      <c r="AB536" s="21"/>
      <c r="AC536">
        <f t="shared" si="22"/>
        <v>0.72789473684210504</v>
      </c>
    </row>
    <row r="537" spans="1:29" x14ac:dyDescent="0.25">
      <c r="A537">
        <v>15</v>
      </c>
      <c r="B537">
        <v>537</v>
      </c>
      <c r="C537" t="str">
        <f t="shared" si="23"/>
        <v>13966-15</v>
      </c>
      <c r="D537">
        <v>13966</v>
      </c>
      <c r="E537" t="s">
        <v>66</v>
      </c>
      <c r="F537" t="s">
        <v>62</v>
      </c>
      <c r="G537">
        <v>11.84</v>
      </c>
      <c r="H537">
        <v>5</v>
      </c>
      <c r="I537">
        <v>4.8</v>
      </c>
      <c r="J537">
        <v>4.9000000000000004</v>
      </c>
      <c r="K537">
        <v>4.8</v>
      </c>
      <c r="L537">
        <v>5</v>
      </c>
      <c r="M537">
        <v>4.5999999999999996</v>
      </c>
      <c r="N537">
        <v>4.9000000000000004</v>
      </c>
      <c r="O537">
        <v>5.8</v>
      </c>
      <c r="P537">
        <v>6.2</v>
      </c>
      <c r="Q537">
        <v>5.2</v>
      </c>
      <c r="R537">
        <v>5.4</v>
      </c>
      <c r="S537">
        <v>5.5</v>
      </c>
      <c r="T537">
        <v>5.5</v>
      </c>
      <c r="U537">
        <v>5.8</v>
      </c>
      <c r="V537">
        <v>5.5</v>
      </c>
      <c r="W537">
        <v>5.4</v>
      </c>
      <c r="X537">
        <v>5.6</v>
      </c>
      <c r="Y537">
        <v>5.7</v>
      </c>
      <c r="Z537">
        <v>10.4</v>
      </c>
      <c r="AA537">
        <v>9.8000000000000007</v>
      </c>
      <c r="AB537" s="21"/>
      <c r="AC537">
        <f t="shared" si="22"/>
        <v>2.3504210526315856</v>
      </c>
    </row>
    <row r="538" spans="1:29" x14ac:dyDescent="0.25">
      <c r="A538">
        <v>15</v>
      </c>
      <c r="B538">
        <v>538</v>
      </c>
      <c r="C538" t="str">
        <f t="shared" si="23"/>
        <v>14012-15</v>
      </c>
      <c r="D538">
        <v>14012</v>
      </c>
      <c r="E538" t="s">
        <v>67</v>
      </c>
      <c r="F538" t="s">
        <v>40</v>
      </c>
      <c r="G538">
        <v>12.88</v>
      </c>
      <c r="H538">
        <v>12.2</v>
      </c>
      <c r="I538">
        <v>12.7</v>
      </c>
      <c r="J538">
        <v>12.7</v>
      </c>
      <c r="K538">
        <v>12.8</v>
      </c>
      <c r="L538">
        <v>12.9</v>
      </c>
      <c r="M538">
        <v>13.2</v>
      </c>
      <c r="N538">
        <v>12.8</v>
      </c>
      <c r="O538">
        <v>12.8</v>
      </c>
      <c r="P538">
        <v>13.8</v>
      </c>
      <c r="Q538">
        <v>13.5</v>
      </c>
      <c r="R538">
        <v>13.3</v>
      </c>
      <c r="S538">
        <v>13</v>
      </c>
      <c r="T538">
        <v>12.4</v>
      </c>
      <c r="U538">
        <v>12.3</v>
      </c>
      <c r="V538">
        <v>13.5</v>
      </c>
      <c r="W538">
        <v>16</v>
      </c>
      <c r="X538">
        <v>17</v>
      </c>
      <c r="Y538">
        <v>16.899999999999999</v>
      </c>
      <c r="Z538">
        <v>16.399999999999999</v>
      </c>
      <c r="AA538">
        <v>16.2</v>
      </c>
      <c r="AB538" s="21"/>
      <c r="AC538">
        <f t="shared" si="22"/>
        <v>2.7174736842105776</v>
      </c>
    </row>
    <row r="539" spans="1:29" x14ac:dyDescent="0.25">
      <c r="A539">
        <v>15</v>
      </c>
      <c r="B539">
        <v>539</v>
      </c>
      <c r="C539" t="str">
        <f t="shared" si="23"/>
        <v>8440-15</v>
      </c>
      <c r="D539">
        <v>8440</v>
      </c>
      <c r="E539" t="s">
        <v>31</v>
      </c>
      <c r="F539" t="s">
        <v>32</v>
      </c>
      <c r="G539">
        <v>0</v>
      </c>
      <c r="H539">
        <v>0.1</v>
      </c>
      <c r="I539">
        <v>0.2</v>
      </c>
      <c r="J539">
        <v>0.2</v>
      </c>
      <c r="K539">
        <v>0.2</v>
      </c>
      <c r="L539">
        <v>0.2</v>
      </c>
      <c r="M539">
        <v>0.2</v>
      </c>
      <c r="N539">
        <v>0.2</v>
      </c>
      <c r="O539">
        <v>0.2</v>
      </c>
      <c r="P539">
        <v>0.1</v>
      </c>
      <c r="Q539">
        <v>0.2</v>
      </c>
      <c r="R539">
        <v>0.1</v>
      </c>
      <c r="S539">
        <v>0.2</v>
      </c>
      <c r="T539">
        <v>0.2</v>
      </c>
      <c r="U539">
        <v>0.1</v>
      </c>
      <c r="V539">
        <v>0.1</v>
      </c>
      <c r="W539">
        <v>0.1</v>
      </c>
      <c r="X539">
        <v>0.1</v>
      </c>
      <c r="Y539">
        <v>0.2</v>
      </c>
      <c r="Z539">
        <v>0.1</v>
      </c>
      <c r="AA539">
        <v>0.1</v>
      </c>
      <c r="AB539" s="21"/>
      <c r="AC539">
        <f t="shared" si="22"/>
        <v>2.6052631578947333E-3</v>
      </c>
    </row>
    <row r="540" spans="1:29" x14ac:dyDescent="0.25">
      <c r="A540">
        <v>15</v>
      </c>
      <c r="B540">
        <v>540</v>
      </c>
      <c r="C540" t="str">
        <f t="shared" si="23"/>
        <v>13458-15</v>
      </c>
      <c r="D540">
        <v>13458</v>
      </c>
      <c r="E540" t="s">
        <v>61</v>
      </c>
      <c r="F540" t="s">
        <v>43</v>
      </c>
      <c r="G540">
        <v>0</v>
      </c>
      <c r="H540">
        <v>0.1</v>
      </c>
      <c r="I540">
        <v>1.4</v>
      </c>
      <c r="J540">
        <v>11.2</v>
      </c>
      <c r="K540">
        <v>13.7</v>
      </c>
      <c r="L540">
        <v>7.6</v>
      </c>
      <c r="M540">
        <v>13.2</v>
      </c>
      <c r="N540">
        <v>6.1</v>
      </c>
      <c r="O540">
        <v>6.7</v>
      </c>
      <c r="P540">
        <v>0.2</v>
      </c>
      <c r="Q540">
        <v>0.2</v>
      </c>
      <c r="R540">
        <v>0.3</v>
      </c>
      <c r="S540">
        <v>0.2</v>
      </c>
      <c r="T540">
        <v>0.3</v>
      </c>
      <c r="U540">
        <v>0.3</v>
      </c>
      <c r="V540">
        <v>0.2</v>
      </c>
      <c r="W540">
        <v>0.2</v>
      </c>
      <c r="X540">
        <v>0</v>
      </c>
      <c r="Y540">
        <v>0</v>
      </c>
      <c r="Z540">
        <v>10.3</v>
      </c>
      <c r="AA540">
        <v>0.2</v>
      </c>
      <c r="AB540" s="21"/>
      <c r="AC540">
        <f t="shared" si="22"/>
        <v>24.932210526315775</v>
      </c>
    </row>
    <row r="541" spans="1:29" x14ac:dyDescent="0.25">
      <c r="A541">
        <v>15</v>
      </c>
      <c r="B541">
        <v>541</v>
      </c>
      <c r="C541" t="str">
        <f t="shared" si="23"/>
        <v>13969-15</v>
      </c>
      <c r="D541">
        <v>13969</v>
      </c>
      <c r="E541" t="s">
        <v>64</v>
      </c>
      <c r="F541" t="s">
        <v>6</v>
      </c>
      <c r="G541">
        <v>16.260000000000002</v>
      </c>
      <c r="H541">
        <v>1.9</v>
      </c>
      <c r="I541">
        <v>11.6</v>
      </c>
      <c r="J541">
        <v>13.2</v>
      </c>
      <c r="K541">
        <v>13.3</v>
      </c>
      <c r="L541">
        <v>13</v>
      </c>
      <c r="M541">
        <v>13.2</v>
      </c>
      <c r="N541">
        <v>13.7</v>
      </c>
      <c r="O541">
        <v>12.3</v>
      </c>
      <c r="P541">
        <v>15.4</v>
      </c>
      <c r="Q541">
        <v>12.4</v>
      </c>
      <c r="R541">
        <v>12.4</v>
      </c>
      <c r="S541">
        <v>12.4</v>
      </c>
      <c r="T541">
        <v>11.2</v>
      </c>
      <c r="U541">
        <v>11.4</v>
      </c>
      <c r="V541">
        <v>11.6</v>
      </c>
      <c r="W541">
        <v>12</v>
      </c>
      <c r="X541">
        <v>11.6</v>
      </c>
      <c r="Y541">
        <v>12.8</v>
      </c>
      <c r="Z541">
        <v>11</v>
      </c>
      <c r="AA541">
        <v>12</v>
      </c>
      <c r="AB541" s="21"/>
      <c r="AC541">
        <f t="shared" si="22"/>
        <v>6.6101052631578998</v>
      </c>
    </row>
    <row r="542" spans="1:29" x14ac:dyDescent="0.25">
      <c r="A542">
        <v>15</v>
      </c>
      <c r="B542">
        <v>542</v>
      </c>
      <c r="C542" t="str">
        <f t="shared" si="23"/>
        <v>13987-15</v>
      </c>
      <c r="D542">
        <v>13987</v>
      </c>
      <c r="E542" t="s">
        <v>65</v>
      </c>
      <c r="F542" t="s">
        <v>51</v>
      </c>
      <c r="G542">
        <v>0</v>
      </c>
      <c r="H542">
        <v>4.3</v>
      </c>
      <c r="I542">
        <v>4.4000000000000004</v>
      </c>
      <c r="J542">
        <v>4</v>
      </c>
      <c r="K542">
        <v>6.5</v>
      </c>
      <c r="L542">
        <v>6.9</v>
      </c>
      <c r="M542">
        <v>6.8</v>
      </c>
      <c r="N542">
        <v>7.2</v>
      </c>
      <c r="O542">
        <v>7.6</v>
      </c>
      <c r="P542">
        <v>6.3</v>
      </c>
      <c r="Q542">
        <v>6.2</v>
      </c>
      <c r="R542">
        <v>6.1</v>
      </c>
      <c r="S542">
        <v>6.2</v>
      </c>
      <c r="T542">
        <v>6.7</v>
      </c>
      <c r="U542">
        <v>7</v>
      </c>
      <c r="V542">
        <v>7.4</v>
      </c>
      <c r="W542">
        <v>7.5</v>
      </c>
      <c r="X542">
        <v>0</v>
      </c>
      <c r="Y542">
        <v>0</v>
      </c>
      <c r="Z542">
        <v>0</v>
      </c>
      <c r="AA542">
        <v>0</v>
      </c>
      <c r="AB542" s="21"/>
      <c r="AC542">
        <f t="shared" si="22"/>
        <v>7.7457631578947357</v>
      </c>
    </row>
    <row r="543" spans="1:29" x14ac:dyDescent="0.25">
      <c r="A543">
        <v>15</v>
      </c>
      <c r="B543">
        <v>543</v>
      </c>
      <c r="C543" t="str">
        <f t="shared" si="23"/>
        <v>14001-15</v>
      </c>
      <c r="D543">
        <v>14001</v>
      </c>
      <c r="E543" t="s">
        <v>68</v>
      </c>
      <c r="F543" t="s">
        <v>28</v>
      </c>
      <c r="G543">
        <v>29.44</v>
      </c>
      <c r="H543">
        <v>0.2</v>
      </c>
      <c r="I543">
        <v>0</v>
      </c>
      <c r="J543">
        <v>0</v>
      </c>
      <c r="K543">
        <v>0</v>
      </c>
      <c r="L543">
        <v>0.1</v>
      </c>
      <c r="M543">
        <v>0.2</v>
      </c>
      <c r="N543">
        <v>0.2</v>
      </c>
      <c r="O543">
        <v>0.1</v>
      </c>
      <c r="P543">
        <v>0.2</v>
      </c>
      <c r="Q543">
        <v>1.2</v>
      </c>
      <c r="R543">
        <v>3</v>
      </c>
      <c r="S543">
        <v>2.6</v>
      </c>
      <c r="T543">
        <v>2.5</v>
      </c>
      <c r="U543">
        <v>2.4</v>
      </c>
      <c r="V543">
        <v>2.7</v>
      </c>
      <c r="W543">
        <v>3.3</v>
      </c>
      <c r="X543">
        <v>18.100000000000001</v>
      </c>
      <c r="Y543">
        <v>18.399999999999999</v>
      </c>
      <c r="Z543">
        <v>15.8</v>
      </c>
      <c r="AA543">
        <v>16.7</v>
      </c>
      <c r="AB543" s="21"/>
      <c r="AC543">
        <f t="shared" si="22"/>
        <v>45.1423947368421</v>
      </c>
    </row>
    <row r="544" spans="1:29" x14ac:dyDescent="0.25">
      <c r="A544">
        <v>15</v>
      </c>
      <c r="B544">
        <v>544</v>
      </c>
      <c r="C544" t="str">
        <f t="shared" si="23"/>
        <v>10466-15</v>
      </c>
      <c r="D544">
        <v>10466</v>
      </c>
      <c r="E544" t="s">
        <v>41</v>
      </c>
      <c r="F544" t="s">
        <v>36</v>
      </c>
      <c r="G544">
        <v>3.44</v>
      </c>
      <c r="H544">
        <v>0</v>
      </c>
      <c r="I544">
        <v>0.1</v>
      </c>
      <c r="J544">
        <v>0.1</v>
      </c>
      <c r="K544">
        <v>0.1</v>
      </c>
      <c r="L544">
        <v>0.1</v>
      </c>
      <c r="M544">
        <v>0.1</v>
      </c>
      <c r="N544">
        <v>0</v>
      </c>
      <c r="O544">
        <v>0.2</v>
      </c>
      <c r="P544">
        <v>0.1</v>
      </c>
      <c r="Q544">
        <v>0.1</v>
      </c>
      <c r="R544">
        <v>0.1</v>
      </c>
      <c r="S544">
        <v>0.1</v>
      </c>
      <c r="T544">
        <v>8.4</v>
      </c>
      <c r="U544">
        <v>6.6</v>
      </c>
      <c r="V544">
        <v>6.2</v>
      </c>
      <c r="W544">
        <v>6.7</v>
      </c>
      <c r="X544">
        <v>8.3000000000000007</v>
      </c>
      <c r="Y544">
        <v>8</v>
      </c>
      <c r="Z544">
        <v>8</v>
      </c>
      <c r="AA544">
        <v>8.4</v>
      </c>
      <c r="AB544" s="21"/>
      <c r="AC544">
        <f t="shared" si="22"/>
        <v>14.45713157894737</v>
      </c>
    </row>
    <row r="545" spans="1:29" x14ac:dyDescent="0.25">
      <c r="A545">
        <v>15</v>
      </c>
      <c r="B545">
        <v>545</v>
      </c>
      <c r="C545" t="str">
        <f t="shared" si="23"/>
        <v>14874-15</v>
      </c>
      <c r="D545">
        <v>14874</v>
      </c>
      <c r="E545" t="s">
        <v>69</v>
      </c>
      <c r="F545" t="s">
        <v>44</v>
      </c>
      <c r="G545">
        <v>16.440000000000001</v>
      </c>
      <c r="H545">
        <v>14.3</v>
      </c>
      <c r="I545">
        <v>13.6</v>
      </c>
      <c r="J545">
        <v>14</v>
      </c>
      <c r="K545">
        <v>14.3</v>
      </c>
      <c r="L545">
        <v>13.8</v>
      </c>
      <c r="M545">
        <v>14.1</v>
      </c>
      <c r="N545">
        <v>11.8</v>
      </c>
      <c r="O545">
        <v>12.8</v>
      </c>
      <c r="P545">
        <v>14</v>
      </c>
      <c r="Q545">
        <v>13.6</v>
      </c>
      <c r="R545">
        <v>15.9</v>
      </c>
      <c r="S545">
        <v>14.5</v>
      </c>
      <c r="T545">
        <v>14.3</v>
      </c>
      <c r="U545">
        <v>14.9</v>
      </c>
      <c r="V545">
        <v>17.3</v>
      </c>
      <c r="W545">
        <v>15.6</v>
      </c>
      <c r="X545">
        <v>16.100000000000001</v>
      </c>
      <c r="Y545">
        <v>16.100000000000001</v>
      </c>
      <c r="Z545">
        <v>15.9</v>
      </c>
      <c r="AA545">
        <v>15</v>
      </c>
      <c r="AB545" s="21"/>
      <c r="AC545">
        <f t="shared" si="22"/>
        <v>1.6520789473684219</v>
      </c>
    </row>
    <row r="546" spans="1:29" x14ac:dyDescent="0.25">
      <c r="A546">
        <v>15</v>
      </c>
      <c r="B546">
        <v>546</v>
      </c>
      <c r="C546" t="str">
        <f t="shared" si="23"/>
        <v>14875-15</v>
      </c>
      <c r="D546">
        <v>14875</v>
      </c>
      <c r="E546" t="s">
        <v>70</v>
      </c>
      <c r="F546" t="s">
        <v>17</v>
      </c>
      <c r="G546">
        <v>0</v>
      </c>
      <c r="H546">
        <v>13.8</v>
      </c>
      <c r="I546">
        <v>13.5</v>
      </c>
      <c r="J546">
        <v>14.2</v>
      </c>
      <c r="K546">
        <v>13.8</v>
      </c>
      <c r="L546">
        <v>13.9</v>
      </c>
      <c r="M546">
        <v>13.6</v>
      </c>
      <c r="N546">
        <v>16.7</v>
      </c>
      <c r="O546">
        <v>17.7</v>
      </c>
      <c r="P546">
        <v>23.2</v>
      </c>
      <c r="Q546">
        <v>21.8</v>
      </c>
      <c r="R546">
        <v>21</v>
      </c>
      <c r="S546">
        <v>24.5</v>
      </c>
      <c r="T546">
        <v>24.5</v>
      </c>
      <c r="U546">
        <v>22.6</v>
      </c>
      <c r="V546">
        <v>22.1</v>
      </c>
      <c r="W546">
        <v>21.6</v>
      </c>
      <c r="X546">
        <v>21.7</v>
      </c>
      <c r="Y546">
        <v>22.3</v>
      </c>
      <c r="Z546">
        <v>22.5</v>
      </c>
      <c r="AA546">
        <v>15.9</v>
      </c>
      <c r="AB546" s="21"/>
      <c r="AC546">
        <f t="shared" si="22"/>
        <v>17.306815789473628</v>
      </c>
    </row>
    <row r="547" spans="1:29" x14ac:dyDescent="0.25">
      <c r="A547">
        <v>15</v>
      </c>
      <c r="B547">
        <v>547</v>
      </c>
      <c r="C547" t="str">
        <f t="shared" si="23"/>
        <v>14876-15</v>
      </c>
      <c r="D547">
        <v>14876</v>
      </c>
      <c r="E547" t="s">
        <v>71</v>
      </c>
      <c r="F547" t="s">
        <v>45</v>
      </c>
      <c r="G547">
        <v>20</v>
      </c>
      <c r="H547">
        <v>1</v>
      </c>
      <c r="I547">
        <v>0.9</v>
      </c>
      <c r="J547">
        <v>3.5</v>
      </c>
      <c r="K547">
        <v>10.4</v>
      </c>
      <c r="L547">
        <v>10.4</v>
      </c>
      <c r="M547">
        <v>9.6</v>
      </c>
      <c r="N547">
        <v>9.1</v>
      </c>
      <c r="O547">
        <v>10.199999999999999</v>
      </c>
      <c r="P547">
        <v>8.6</v>
      </c>
      <c r="Q547">
        <v>8.6999999999999993</v>
      </c>
      <c r="R547">
        <v>8.9</v>
      </c>
      <c r="S547">
        <v>10.199999999999999</v>
      </c>
      <c r="T547">
        <v>9.6999999999999993</v>
      </c>
      <c r="U547">
        <v>9.6999999999999993</v>
      </c>
      <c r="V547">
        <v>10</v>
      </c>
      <c r="W547">
        <v>9.4</v>
      </c>
      <c r="X547">
        <v>8.9</v>
      </c>
      <c r="Y547">
        <v>9.4</v>
      </c>
      <c r="Z547">
        <v>9.9</v>
      </c>
      <c r="AA547">
        <v>10.9</v>
      </c>
      <c r="AB547" s="21"/>
      <c r="AC547">
        <f t="shared" si="22"/>
        <v>8.8632631578947034</v>
      </c>
    </row>
    <row r="548" spans="1:29" x14ac:dyDescent="0.25">
      <c r="A548">
        <v>15</v>
      </c>
      <c r="B548">
        <v>548</v>
      </c>
      <c r="C548" t="str">
        <f t="shared" si="23"/>
        <v>14878-15</v>
      </c>
      <c r="D548">
        <v>14878</v>
      </c>
      <c r="E548" t="s">
        <v>72</v>
      </c>
      <c r="F548" t="s">
        <v>60</v>
      </c>
      <c r="G548">
        <v>12.66</v>
      </c>
      <c r="H548">
        <v>11.6</v>
      </c>
      <c r="I548">
        <v>11.2</v>
      </c>
      <c r="J548">
        <v>11</v>
      </c>
      <c r="K548">
        <v>11</v>
      </c>
      <c r="L548">
        <v>11.1</v>
      </c>
      <c r="M548">
        <v>11.2</v>
      </c>
      <c r="N548">
        <v>9.5</v>
      </c>
      <c r="O548">
        <v>10.6</v>
      </c>
      <c r="P548">
        <v>9.4</v>
      </c>
      <c r="Q548">
        <v>10.9</v>
      </c>
      <c r="R548">
        <v>11.5</v>
      </c>
      <c r="S548">
        <v>12.2</v>
      </c>
      <c r="T548">
        <v>13.5</v>
      </c>
      <c r="U548">
        <v>13.2</v>
      </c>
      <c r="V548">
        <v>12.4</v>
      </c>
      <c r="W548">
        <v>12</v>
      </c>
      <c r="X548">
        <v>12.1</v>
      </c>
      <c r="Y548">
        <v>12.9</v>
      </c>
      <c r="Z548">
        <v>13.4</v>
      </c>
      <c r="AA548">
        <v>11.8</v>
      </c>
      <c r="AB548" s="21"/>
      <c r="AC548">
        <f t="shared" si="22"/>
        <v>1.2935526315789474</v>
      </c>
    </row>
    <row r="549" spans="1:29" x14ac:dyDescent="0.25">
      <c r="A549">
        <v>15</v>
      </c>
      <c r="B549">
        <v>549</v>
      </c>
      <c r="C549" t="str">
        <f t="shared" si="23"/>
        <v>14881-15</v>
      </c>
      <c r="D549">
        <v>14881</v>
      </c>
      <c r="E549" t="s">
        <v>73</v>
      </c>
      <c r="F549" t="s">
        <v>52</v>
      </c>
      <c r="G549">
        <v>39.4</v>
      </c>
      <c r="H549">
        <v>0.1</v>
      </c>
      <c r="I549">
        <v>0</v>
      </c>
      <c r="J549">
        <v>1.1000000000000001</v>
      </c>
      <c r="K549">
        <v>1.5</v>
      </c>
      <c r="L549">
        <v>13.6</v>
      </c>
      <c r="M549">
        <v>12.7</v>
      </c>
      <c r="N549">
        <v>12.1</v>
      </c>
      <c r="O549">
        <v>11.4</v>
      </c>
      <c r="P549">
        <v>11.1</v>
      </c>
      <c r="Q549">
        <v>9.9</v>
      </c>
      <c r="R549">
        <v>10.5</v>
      </c>
      <c r="S549">
        <v>12</v>
      </c>
      <c r="T549">
        <v>10.6</v>
      </c>
      <c r="U549">
        <v>13.2</v>
      </c>
      <c r="V549">
        <v>13.9</v>
      </c>
      <c r="W549">
        <v>13.8</v>
      </c>
      <c r="X549">
        <v>13.6</v>
      </c>
      <c r="Y549">
        <v>14.9</v>
      </c>
      <c r="Z549">
        <v>15.3</v>
      </c>
      <c r="AA549">
        <v>14.7</v>
      </c>
      <c r="AB549" s="21"/>
      <c r="AC549">
        <f t="shared" si="22"/>
        <v>26.692631578947385</v>
      </c>
    </row>
    <row r="550" spans="1:29" x14ac:dyDescent="0.25">
      <c r="A550">
        <v>16</v>
      </c>
      <c r="B550">
        <v>550</v>
      </c>
      <c r="C550" t="str">
        <f t="shared" si="23"/>
        <v>1428-16</v>
      </c>
      <c r="D550">
        <v>1428</v>
      </c>
      <c r="E550" t="s">
        <v>3</v>
      </c>
      <c r="F550" t="s">
        <v>4</v>
      </c>
      <c r="G550">
        <v>23.56</v>
      </c>
      <c r="H550">
        <v>14.6</v>
      </c>
      <c r="I550">
        <v>15.1</v>
      </c>
      <c r="J550">
        <v>15.3</v>
      </c>
      <c r="K550">
        <v>14.8</v>
      </c>
      <c r="L550">
        <v>15.4</v>
      </c>
      <c r="M550">
        <v>15.6</v>
      </c>
      <c r="N550">
        <v>18.899999999999999</v>
      </c>
      <c r="O550">
        <v>16</v>
      </c>
      <c r="P550">
        <v>16</v>
      </c>
      <c r="Q550">
        <v>16</v>
      </c>
      <c r="R550">
        <v>17.2</v>
      </c>
      <c r="S550">
        <v>17.5</v>
      </c>
      <c r="T550">
        <v>17.5</v>
      </c>
      <c r="U550">
        <v>17</v>
      </c>
      <c r="V550">
        <v>17</v>
      </c>
      <c r="W550">
        <v>17.7</v>
      </c>
      <c r="X550">
        <v>18.100000000000001</v>
      </c>
      <c r="Y550">
        <v>18.3</v>
      </c>
      <c r="Z550">
        <v>18.3</v>
      </c>
      <c r="AA550">
        <v>18.8</v>
      </c>
      <c r="AB550">
        <v>18.8</v>
      </c>
      <c r="AC550">
        <f>VAR(H550:AB550)</f>
        <v>1.9936190476190485</v>
      </c>
    </row>
    <row r="551" spans="1:29" x14ac:dyDescent="0.25">
      <c r="A551">
        <v>16</v>
      </c>
      <c r="B551">
        <v>551</v>
      </c>
      <c r="C551" t="str">
        <f t="shared" si="23"/>
        <v>1575-16</v>
      </c>
      <c r="D551">
        <v>1575</v>
      </c>
      <c r="E551" t="s">
        <v>5</v>
      </c>
      <c r="F551" t="s">
        <v>6</v>
      </c>
      <c r="G551">
        <v>0</v>
      </c>
      <c r="H551">
        <v>12.7</v>
      </c>
      <c r="I551">
        <v>3.5</v>
      </c>
      <c r="J551">
        <v>1.8</v>
      </c>
      <c r="K551">
        <v>0.5</v>
      </c>
      <c r="L551">
        <v>0.5</v>
      </c>
      <c r="M551">
        <v>0.4</v>
      </c>
      <c r="N551">
        <v>0.4</v>
      </c>
      <c r="O551">
        <v>0.6</v>
      </c>
      <c r="P551">
        <v>0.6</v>
      </c>
      <c r="Q551">
        <v>0.6</v>
      </c>
      <c r="R551">
        <v>0.5</v>
      </c>
      <c r="S551">
        <v>0.4</v>
      </c>
      <c r="T551">
        <v>1.5</v>
      </c>
      <c r="U551">
        <v>1.6</v>
      </c>
      <c r="V551">
        <v>1.5</v>
      </c>
      <c r="W551">
        <v>1.5</v>
      </c>
      <c r="X551">
        <v>1.4</v>
      </c>
      <c r="Y551">
        <v>0.1</v>
      </c>
      <c r="Z551">
        <v>0.2</v>
      </c>
      <c r="AA551">
        <v>0.2</v>
      </c>
      <c r="AB551">
        <v>0.1</v>
      </c>
      <c r="AC551">
        <f t="shared" ref="AC551:AC588" si="24">VAR(H551:AB551)</f>
        <v>7.2935714285714282</v>
      </c>
    </row>
    <row r="552" spans="1:29" x14ac:dyDescent="0.25">
      <c r="A552">
        <v>16</v>
      </c>
      <c r="B552">
        <v>552</v>
      </c>
      <c r="C552" t="str">
        <f t="shared" si="23"/>
        <v>2330-16</v>
      </c>
      <c r="D552">
        <v>2330</v>
      </c>
      <c r="E552" t="s">
        <v>7</v>
      </c>
      <c r="F552" t="s">
        <v>8</v>
      </c>
      <c r="G552">
        <v>14.68</v>
      </c>
      <c r="H552">
        <v>21.9</v>
      </c>
      <c r="I552">
        <v>20.6</v>
      </c>
      <c r="J552">
        <v>19.8</v>
      </c>
      <c r="K552">
        <v>20.3</v>
      </c>
      <c r="L552">
        <v>20.6</v>
      </c>
      <c r="M552">
        <v>19.7</v>
      </c>
      <c r="N552">
        <v>20.399999999999999</v>
      </c>
      <c r="O552">
        <v>19.7</v>
      </c>
      <c r="P552">
        <v>19.3</v>
      </c>
      <c r="Q552">
        <v>19.3</v>
      </c>
      <c r="R552">
        <v>18.2</v>
      </c>
      <c r="S552">
        <v>18.600000000000001</v>
      </c>
      <c r="T552">
        <v>18.2</v>
      </c>
      <c r="U552">
        <v>19.100000000000001</v>
      </c>
      <c r="V552">
        <v>18.399999999999999</v>
      </c>
      <c r="W552">
        <v>18.2</v>
      </c>
      <c r="X552">
        <v>18.3</v>
      </c>
      <c r="Y552">
        <v>18.3</v>
      </c>
      <c r="Z552">
        <v>18.600000000000001</v>
      </c>
      <c r="AA552">
        <v>19.5</v>
      </c>
      <c r="AB552">
        <v>20.3</v>
      </c>
      <c r="AC552">
        <f t="shared" si="24"/>
        <v>1.0614761904761907</v>
      </c>
    </row>
    <row r="553" spans="1:29" x14ac:dyDescent="0.25">
      <c r="A553">
        <v>16</v>
      </c>
      <c r="B553">
        <v>553</v>
      </c>
      <c r="C553" t="str">
        <f t="shared" si="23"/>
        <v>2549-16</v>
      </c>
      <c r="D553">
        <v>2549</v>
      </c>
      <c r="E553" t="s">
        <v>9</v>
      </c>
      <c r="F553" t="s">
        <v>10</v>
      </c>
      <c r="G553">
        <v>0</v>
      </c>
      <c r="H553">
        <v>19.600000000000001</v>
      </c>
      <c r="I553">
        <v>20.100000000000001</v>
      </c>
      <c r="J553">
        <v>20</v>
      </c>
      <c r="K553">
        <v>19.600000000000001</v>
      </c>
      <c r="L553">
        <v>20</v>
      </c>
      <c r="M553">
        <v>19.5</v>
      </c>
      <c r="N553">
        <v>20</v>
      </c>
      <c r="O553">
        <v>21.5</v>
      </c>
      <c r="P553">
        <v>20.8</v>
      </c>
      <c r="Q553">
        <v>19.8</v>
      </c>
      <c r="R553">
        <v>19.399999999999999</v>
      </c>
      <c r="S553">
        <v>18.899999999999999</v>
      </c>
      <c r="T553">
        <v>18.899999999999999</v>
      </c>
      <c r="U553">
        <v>19.100000000000001</v>
      </c>
      <c r="V553">
        <v>19.3</v>
      </c>
      <c r="W553">
        <v>17.600000000000001</v>
      </c>
      <c r="X553">
        <v>16.899999999999999</v>
      </c>
      <c r="Y553">
        <v>15.9</v>
      </c>
      <c r="Z553">
        <v>0.4</v>
      </c>
      <c r="AA553">
        <v>0.3</v>
      </c>
      <c r="AB553">
        <v>0.3</v>
      </c>
      <c r="AC553">
        <f t="shared" si="24"/>
        <v>47.62833333333333</v>
      </c>
    </row>
    <row r="554" spans="1:29" x14ac:dyDescent="0.25">
      <c r="A554">
        <v>16</v>
      </c>
      <c r="B554">
        <v>554</v>
      </c>
      <c r="C554" t="str">
        <f t="shared" si="23"/>
        <v>2580-16</v>
      </c>
      <c r="D554">
        <v>2580</v>
      </c>
      <c r="E554" t="s">
        <v>11</v>
      </c>
      <c r="F554" t="s">
        <v>12</v>
      </c>
      <c r="G554">
        <v>29.74</v>
      </c>
      <c r="H554">
        <v>24.8</v>
      </c>
      <c r="I554">
        <v>23.9</v>
      </c>
      <c r="J554">
        <v>24.4</v>
      </c>
      <c r="K554">
        <v>23.4</v>
      </c>
      <c r="L554">
        <v>24.3</v>
      </c>
      <c r="M554">
        <v>24.1</v>
      </c>
      <c r="N554">
        <v>23.3</v>
      </c>
      <c r="O554">
        <v>22.2</v>
      </c>
      <c r="P554">
        <v>22.9</v>
      </c>
      <c r="Q554">
        <v>23.2</v>
      </c>
      <c r="R554">
        <v>22.2</v>
      </c>
      <c r="S554">
        <v>22.3</v>
      </c>
      <c r="T554">
        <v>22.5</v>
      </c>
      <c r="U554">
        <v>22.2</v>
      </c>
      <c r="V554">
        <v>22.1</v>
      </c>
      <c r="W554">
        <v>22.9</v>
      </c>
      <c r="X554">
        <v>23.1</v>
      </c>
      <c r="Y554">
        <v>23.2</v>
      </c>
      <c r="Z554">
        <v>23.5</v>
      </c>
      <c r="AA554">
        <v>23</v>
      </c>
      <c r="AB554">
        <v>21.1</v>
      </c>
      <c r="AC554">
        <f t="shared" si="24"/>
        <v>0.82390476190476158</v>
      </c>
    </row>
    <row r="555" spans="1:29" x14ac:dyDescent="0.25">
      <c r="A555">
        <v>16</v>
      </c>
      <c r="B555">
        <v>555</v>
      </c>
      <c r="C555" t="str">
        <f t="shared" si="23"/>
        <v>4459-16</v>
      </c>
      <c r="D555">
        <v>4459</v>
      </c>
      <c r="E555" t="s">
        <v>15</v>
      </c>
      <c r="F555" t="s">
        <v>16</v>
      </c>
      <c r="G555">
        <v>1.24</v>
      </c>
      <c r="H555">
        <v>9.4</v>
      </c>
      <c r="I555">
        <v>9.8000000000000007</v>
      </c>
      <c r="J555">
        <v>9.6</v>
      </c>
      <c r="K555">
        <v>9.5</v>
      </c>
      <c r="L555">
        <v>9.3000000000000007</v>
      </c>
      <c r="M555">
        <v>9.6999999999999993</v>
      </c>
      <c r="N555">
        <v>9.9</v>
      </c>
      <c r="O555">
        <v>10.5</v>
      </c>
      <c r="P555">
        <v>10.4</v>
      </c>
      <c r="Q555">
        <v>10.8</v>
      </c>
      <c r="R555">
        <v>10.199999999999999</v>
      </c>
      <c r="S555">
        <v>10.3</v>
      </c>
      <c r="T555">
        <v>10.4</v>
      </c>
      <c r="U555">
        <v>10.199999999999999</v>
      </c>
      <c r="V555">
        <v>10.8</v>
      </c>
      <c r="W555">
        <v>11.6</v>
      </c>
      <c r="X555">
        <v>11.6</v>
      </c>
      <c r="Y555">
        <v>12.1</v>
      </c>
      <c r="Z555">
        <v>11.6</v>
      </c>
      <c r="AA555">
        <v>12.5</v>
      </c>
      <c r="AB555">
        <v>12.3</v>
      </c>
      <c r="AC555">
        <f t="shared" si="24"/>
        <v>0.98047619047619039</v>
      </c>
    </row>
    <row r="556" spans="1:29" x14ac:dyDescent="0.25">
      <c r="A556">
        <v>16</v>
      </c>
      <c r="B556">
        <v>556</v>
      </c>
      <c r="C556" t="str">
        <f t="shared" si="23"/>
        <v>5209-16</v>
      </c>
      <c r="D556">
        <v>5209</v>
      </c>
      <c r="E556" t="s">
        <v>18</v>
      </c>
      <c r="F556" t="s">
        <v>19</v>
      </c>
      <c r="G556">
        <v>32.64</v>
      </c>
      <c r="H556">
        <v>22.3</v>
      </c>
      <c r="I556">
        <v>22.1</v>
      </c>
      <c r="J556">
        <v>22.9</v>
      </c>
      <c r="K556">
        <v>22.1</v>
      </c>
      <c r="L556">
        <v>23.3</v>
      </c>
      <c r="M556">
        <v>23</v>
      </c>
      <c r="N556">
        <v>22</v>
      </c>
      <c r="O556">
        <v>21.6</v>
      </c>
      <c r="P556">
        <v>22.5</v>
      </c>
      <c r="Q556">
        <v>21.7</v>
      </c>
      <c r="R556">
        <v>20.7</v>
      </c>
      <c r="S556">
        <v>20.9</v>
      </c>
      <c r="T556">
        <v>20.8</v>
      </c>
      <c r="U556">
        <v>21.5</v>
      </c>
      <c r="V556">
        <v>21.3</v>
      </c>
      <c r="W556">
        <v>21.7</v>
      </c>
      <c r="X556">
        <v>21.5</v>
      </c>
      <c r="Y556">
        <v>22</v>
      </c>
      <c r="Z556">
        <v>21.7</v>
      </c>
      <c r="AA556">
        <v>21.8</v>
      </c>
      <c r="AB556">
        <v>19.3</v>
      </c>
      <c r="AC556">
        <f t="shared" si="24"/>
        <v>0.78061904761904766</v>
      </c>
    </row>
    <row r="557" spans="1:29" x14ac:dyDescent="0.25">
      <c r="A557">
        <v>16</v>
      </c>
      <c r="B557">
        <v>557</v>
      </c>
      <c r="C557" t="str">
        <f t="shared" si="23"/>
        <v>5526-16</v>
      </c>
      <c r="D557">
        <v>5526</v>
      </c>
      <c r="E557" t="s">
        <v>20</v>
      </c>
      <c r="F557" t="s">
        <v>13</v>
      </c>
      <c r="G557">
        <v>10.8</v>
      </c>
      <c r="H557">
        <v>14.1</v>
      </c>
      <c r="I557">
        <v>13.6</v>
      </c>
      <c r="J557">
        <v>13.8</v>
      </c>
      <c r="K557">
        <v>13.4</v>
      </c>
      <c r="L557">
        <v>13.6</v>
      </c>
      <c r="M557">
        <v>13.5</v>
      </c>
      <c r="N557">
        <v>14.5</v>
      </c>
      <c r="O557">
        <v>14.7</v>
      </c>
      <c r="P557">
        <v>14.2</v>
      </c>
      <c r="Q557">
        <v>15.4</v>
      </c>
      <c r="R557">
        <v>15.3</v>
      </c>
      <c r="S557">
        <v>15.8</v>
      </c>
      <c r="T557">
        <v>14.7</v>
      </c>
      <c r="U557">
        <v>13.1</v>
      </c>
      <c r="V557">
        <v>12.5</v>
      </c>
      <c r="W557">
        <v>12.9</v>
      </c>
      <c r="X557">
        <v>12.9</v>
      </c>
      <c r="Y557">
        <v>12.5</v>
      </c>
      <c r="Z557">
        <v>12.4</v>
      </c>
      <c r="AA557">
        <v>12.7</v>
      </c>
      <c r="AB557">
        <v>13.4</v>
      </c>
      <c r="AC557">
        <f t="shared" si="24"/>
        <v>1.014476190476191</v>
      </c>
    </row>
    <row r="558" spans="1:29" x14ac:dyDescent="0.25">
      <c r="A558">
        <v>16</v>
      </c>
      <c r="B558">
        <v>558</v>
      </c>
      <c r="C558" t="str">
        <f t="shared" si="23"/>
        <v>5529-16</v>
      </c>
      <c r="D558">
        <v>5529</v>
      </c>
      <c r="E558" t="s">
        <v>21</v>
      </c>
      <c r="F558" t="s">
        <v>22</v>
      </c>
      <c r="G558">
        <v>15</v>
      </c>
      <c r="H558">
        <v>13</v>
      </c>
      <c r="I558">
        <v>13.2</v>
      </c>
      <c r="J558">
        <v>13.1</v>
      </c>
      <c r="K558">
        <v>13.2</v>
      </c>
      <c r="L558">
        <v>12.8</v>
      </c>
      <c r="M558">
        <v>12.9</v>
      </c>
      <c r="N558">
        <v>13.3</v>
      </c>
      <c r="O558">
        <v>13.6</v>
      </c>
      <c r="P558">
        <v>12.5</v>
      </c>
      <c r="Q558">
        <v>12.4</v>
      </c>
      <c r="R558">
        <v>12</v>
      </c>
      <c r="S558">
        <v>12.1</v>
      </c>
      <c r="T558">
        <v>12.4</v>
      </c>
      <c r="U558">
        <v>11.2</v>
      </c>
      <c r="V558">
        <v>12.2</v>
      </c>
      <c r="W558">
        <v>12.1</v>
      </c>
      <c r="X558">
        <v>12.2</v>
      </c>
      <c r="Y558">
        <v>12.4</v>
      </c>
      <c r="Z558">
        <v>12.4</v>
      </c>
      <c r="AA558">
        <v>12.7</v>
      </c>
      <c r="AB558">
        <v>12</v>
      </c>
      <c r="AC558">
        <f t="shared" si="24"/>
        <v>0.31957142857142867</v>
      </c>
    </row>
    <row r="559" spans="1:29" x14ac:dyDescent="0.25">
      <c r="A559">
        <v>16</v>
      </c>
      <c r="B559">
        <v>559</v>
      </c>
      <c r="C559" t="str">
        <f t="shared" si="23"/>
        <v>5536-16</v>
      </c>
      <c r="D559">
        <v>5536</v>
      </c>
      <c r="E559" t="s">
        <v>23</v>
      </c>
      <c r="F559" t="s">
        <v>24</v>
      </c>
      <c r="G559">
        <v>9.1</v>
      </c>
      <c r="H559">
        <v>7.4</v>
      </c>
      <c r="I559">
        <v>14.9</v>
      </c>
      <c r="J559">
        <v>14.6</v>
      </c>
      <c r="K559">
        <v>14.8</v>
      </c>
      <c r="L559">
        <v>14.8</v>
      </c>
      <c r="M559">
        <v>14.7</v>
      </c>
      <c r="N559">
        <v>15.6</v>
      </c>
      <c r="O559">
        <v>15.8</v>
      </c>
      <c r="P559">
        <v>17.100000000000001</v>
      </c>
      <c r="Q559">
        <v>16.7</v>
      </c>
      <c r="R559">
        <v>16.399999999999999</v>
      </c>
      <c r="S559">
        <v>16.600000000000001</v>
      </c>
      <c r="T559">
        <v>16.600000000000001</v>
      </c>
      <c r="U559">
        <v>17.3</v>
      </c>
      <c r="V559">
        <v>17.3</v>
      </c>
      <c r="W559">
        <v>17.399999999999999</v>
      </c>
      <c r="X559">
        <v>17.600000000000001</v>
      </c>
      <c r="Y559">
        <v>16.3</v>
      </c>
      <c r="Z559">
        <v>16</v>
      </c>
      <c r="AA559">
        <v>16.7</v>
      </c>
      <c r="AB559">
        <v>17.399999999999999</v>
      </c>
      <c r="AC559">
        <f t="shared" si="24"/>
        <v>4.707904761904774</v>
      </c>
    </row>
    <row r="560" spans="1:29" x14ac:dyDescent="0.25">
      <c r="A560">
        <v>16</v>
      </c>
      <c r="B560">
        <v>560</v>
      </c>
      <c r="C560" t="str">
        <f t="shared" si="23"/>
        <v>5615-16</v>
      </c>
      <c r="D560">
        <v>5615</v>
      </c>
      <c r="E560" t="s">
        <v>25</v>
      </c>
      <c r="F560" t="s">
        <v>26</v>
      </c>
      <c r="G560">
        <v>7.12</v>
      </c>
      <c r="H560">
        <v>15.4</v>
      </c>
      <c r="I560">
        <v>15.9</v>
      </c>
      <c r="J560">
        <v>16</v>
      </c>
      <c r="K560">
        <v>16</v>
      </c>
      <c r="L560">
        <v>15.5</v>
      </c>
      <c r="M560">
        <v>15.2</v>
      </c>
      <c r="N560">
        <v>15.1</v>
      </c>
      <c r="O560">
        <v>13.5</v>
      </c>
      <c r="P560">
        <v>15.8</v>
      </c>
      <c r="Q560">
        <v>15.3</v>
      </c>
      <c r="R560">
        <v>14.6</v>
      </c>
      <c r="S560">
        <v>14</v>
      </c>
      <c r="T560">
        <v>14</v>
      </c>
      <c r="U560">
        <v>14.3</v>
      </c>
      <c r="V560">
        <v>13.8</v>
      </c>
      <c r="W560">
        <v>14.2</v>
      </c>
      <c r="X560">
        <v>15.4</v>
      </c>
      <c r="Y560">
        <v>15.2</v>
      </c>
      <c r="Z560">
        <v>15.2</v>
      </c>
      <c r="AA560">
        <v>14</v>
      </c>
      <c r="AB560">
        <v>14.7</v>
      </c>
      <c r="AC560">
        <f t="shared" si="24"/>
        <v>0.60690476190476206</v>
      </c>
    </row>
    <row r="561" spans="1:29" x14ac:dyDescent="0.25">
      <c r="A561">
        <v>16</v>
      </c>
      <c r="B561">
        <v>561</v>
      </c>
      <c r="C561" t="str">
        <f t="shared" si="23"/>
        <v>8416-16</v>
      </c>
      <c r="D561">
        <v>8416</v>
      </c>
      <c r="E561" t="s">
        <v>27</v>
      </c>
      <c r="F561" t="s">
        <v>28</v>
      </c>
      <c r="G561">
        <v>0</v>
      </c>
      <c r="H561">
        <v>12.1</v>
      </c>
      <c r="I561">
        <v>12.2</v>
      </c>
      <c r="J561">
        <v>12</v>
      </c>
      <c r="K561">
        <v>11.8</v>
      </c>
      <c r="L561">
        <v>12</v>
      </c>
      <c r="M561">
        <v>12.4</v>
      </c>
      <c r="N561">
        <v>12.5</v>
      </c>
      <c r="O561">
        <v>12.3</v>
      </c>
      <c r="P561">
        <v>11.6</v>
      </c>
      <c r="Q561">
        <v>10.6</v>
      </c>
      <c r="R561">
        <v>11</v>
      </c>
      <c r="S561">
        <v>11</v>
      </c>
      <c r="T561">
        <v>10.8</v>
      </c>
      <c r="U561">
        <v>13.4</v>
      </c>
      <c r="V561">
        <v>12.9</v>
      </c>
      <c r="W561">
        <v>13.1</v>
      </c>
      <c r="X561">
        <v>0.9</v>
      </c>
      <c r="Y561">
        <v>0.3</v>
      </c>
      <c r="Z561">
        <v>0.3</v>
      </c>
      <c r="AA561">
        <v>0.3</v>
      </c>
      <c r="AB561">
        <v>0.3</v>
      </c>
      <c r="AC561">
        <f t="shared" si="24"/>
        <v>25.980142857142823</v>
      </c>
    </row>
    <row r="562" spans="1:29" x14ac:dyDescent="0.25">
      <c r="A562">
        <v>16</v>
      </c>
      <c r="B562">
        <v>562</v>
      </c>
      <c r="C562" t="str">
        <f t="shared" si="23"/>
        <v>8439-16</v>
      </c>
      <c r="D562">
        <v>8439</v>
      </c>
      <c r="E562" t="s">
        <v>29</v>
      </c>
      <c r="F562" t="s">
        <v>30</v>
      </c>
      <c r="G562">
        <v>32.78</v>
      </c>
      <c r="H562">
        <v>26.7</v>
      </c>
      <c r="I562">
        <v>26</v>
      </c>
      <c r="J562">
        <v>27.3</v>
      </c>
      <c r="K562">
        <v>27.3</v>
      </c>
      <c r="L562">
        <v>27.3</v>
      </c>
      <c r="M562">
        <v>27.6</v>
      </c>
      <c r="N562">
        <v>27.5</v>
      </c>
      <c r="O562">
        <v>26</v>
      </c>
      <c r="P562">
        <v>26.8</v>
      </c>
      <c r="Q562">
        <v>26.1</v>
      </c>
      <c r="R562">
        <v>25.3</v>
      </c>
      <c r="S562">
        <v>25.4</v>
      </c>
      <c r="T562">
        <v>26.2</v>
      </c>
      <c r="U562">
        <v>25.5</v>
      </c>
      <c r="V562">
        <v>25.6</v>
      </c>
      <c r="W562">
        <v>25</v>
      </c>
      <c r="X562">
        <v>27.1</v>
      </c>
      <c r="Y562">
        <v>25.7</v>
      </c>
      <c r="Z562">
        <v>26.2</v>
      </c>
      <c r="AA562">
        <v>24.7</v>
      </c>
      <c r="AB562">
        <v>24.3</v>
      </c>
      <c r="AC562">
        <f t="shared" si="24"/>
        <v>0.93114285714285772</v>
      </c>
    </row>
    <row r="563" spans="1:29" x14ac:dyDescent="0.25">
      <c r="A563">
        <v>16</v>
      </c>
      <c r="B563">
        <v>563</v>
      </c>
      <c r="C563" t="str">
        <f t="shared" si="23"/>
        <v>8644-16</v>
      </c>
      <c r="D563">
        <v>8644</v>
      </c>
      <c r="E563" t="s">
        <v>35</v>
      </c>
      <c r="F563" t="s">
        <v>36</v>
      </c>
      <c r="G563">
        <v>0</v>
      </c>
      <c r="H563">
        <v>14.3</v>
      </c>
      <c r="I563">
        <v>12.1</v>
      </c>
      <c r="J563">
        <v>12.4</v>
      </c>
      <c r="K563">
        <v>12.1</v>
      </c>
      <c r="L563">
        <v>11.8</v>
      </c>
      <c r="M563">
        <v>12.3</v>
      </c>
      <c r="N563">
        <v>11.7</v>
      </c>
      <c r="O563">
        <v>12.2</v>
      </c>
      <c r="P563">
        <v>11.6</v>
      </c>
      <c r="Q563">
        <v>11.5</v>
      </c>
      <c r="R563">
        <v>11.2</v>
      </c>
      <c r="S563">
        <v>10.9</v>
      </c>
      <c r="T563">
        <v>0.6</v>
      </c>
      <c r="U563">
        <v>1.2</v>
      </c>
      <c r="V563">
        <v>1.1000000000000001</v>
      </c>
      <c r="W563">
        <v>1.2</v>
      </c>
      <c r="X563">
        <v>1.2</v>
      </c>
      <c r="Y563">
        <v>1</v>
      </c>
      <c r="Z563">
        <v>1</v>
      </c>
      <c r="AA563">
        <v>1.3</v>
      </c>
      <c r="AB563">
        <v>0</v>
      </c>
      <c r="AC563">
        <f t="shared" si="24"/>
        <v>31.88114285714288</v>
      </c>
    </row>
    <row r="564" spans="1:29" x14ac:dyDescent="0.25">
      <c r="A564">
        <v>16</v>
      </c>
      <c r="B564">
        <v>564</v>
      </c>
      <c r="C564" t="str">
        <f t="shared" si="23"/>
        <v>8664-16</v>
      </c>
      <c r="D564">
        <v>8664</v>
      </c>
      <c r="E564" t="s">
        <v>37</v>
      </c>
      <c r="F564" t="s">
        <v>38</v>
      </c>
      <c r="G564">
        <v>11.4</v>
      </c>
      <c r="H564">
        <v>10.9</v>
      </c>
      <c r="I564">
        <v>11.3</v>
      </c>
      <c r="J564">
        <v>11.1</v>
      </c>
      <c r="K564">
        <v>11.5</v>
      </c>
      <c r="L564">
        <v>11.2</v>
      </c>
      <c r="M564">
        <v>11.5</v>
      </c>
      <c r="N564">
        <v>11.5</v>
      </c>
      <c r="O564">
        <v>11.5</v>
      </c>
      <c r="P564">
        <v>11.6</v>
      </c>
      <c r="Q564">
        <v>11.9</v>
      </c>
      <c r="R564">
        <v>12</v>
      </c>
      <c r="S564">
        <v>11</v>
      </c>
      <c r="T564">
        <v>11</v>
      </c>
      <c r="U564">
        <v>10.7</v>
      </c>
      <c r="V564">
        <v>10.8</v>
      </c>
      <c r="W564">
        <v>11.2</v>
      </c>
      <c r="X564">
        <v>11.1</v>
      </c>
      <c r="Y564">
        <v>10.8</v>
      </c>
      <c r="Z564">
        <v>10.8</v>
      </c>
      <c r="AA564">
        <v>11.5</v>
      </c>
      <c r="AB564">
        <v>11.7</v>
      </c>
      <c r="AC564">
        <f t="shared" si="24"/>
        <v>0.14133333333333326</v>
      </c>
    </row>
    <row r="565" spans="1:29" x14ac:dyDescent="0.25">
      <c r="A565">
        <v>16</v>
      </c>
      <c r="B565">
        <v>565</v>
      </c>
      <c r="C565" t="str">
        <f t="shared" si="23"/>
        <v>9597-16</v>
      </c>
      <c r="D565">
        <v>9597</v>
      </c>
      <c r="E565" t="s">
        <v>39</v>
      </c>
      <c r="F565" t="s">
        <v>32</v>
      </c>
      <c r="G565">
        <v>10.64</v>
      </c>
      <c r="H565">
        <v>12.1</v>
      </c>
      <c r="I565">
        <v>12.5</v>
      </c>
      <c r="J565">
        <v>12.7</v>
      </c>
      <c r="K565">
        <v>12.6</v>
      </c>
      <c r="L565">
        <v>12.2</v>
      </c>
      <c r="M565">
        <v>12.2</v>
      </c>
      <c r="N565">
        <v>14.4</v>
      </c>
      <c r="O565">
        <v>11.4</v>
      </c>
      <c r="P565">
        <v>10.9</v>
      </c>
      <c r="Q565">
        <v>10.3</v>
      </c>
      <c r="R565">
        <v>9.6999999999999993</v>
      </c>
      <c r="S565">
        <v>9.8000000000000007</v>
      </c>
      <c r="T565">
        <v>9.5</v>
      </c>
      <c r="U565">
        <v>9.8000000000000007</v>
      </c>
      <c r="V565">
        <v>9.9</v>
      </c>
      <c r="W565">
        <v>10</v>
      </c>
      <c r="X565">
        <v>10.1</v>
      </c>
      <c r="Y565">
        <v>10</v>
      </c>
      <c r="Z565">
        <v>10</v>
      </c>
      <c r="AA565">
        <v>8.3000000000000007</v>
      </c>
      <c r="AB565">
        <v>10.4</v>
      </c>
      <c r="AC565">
        <f t="shared" si="24"/>
        <v>2.1634761904761488</v>
      </c>
    </row>
    <row r="566" spans="1:29" x14ac:dyDescent="0.25">
      <c r="A566">
        <v>16</v>
      </c>
      <c r="B566">
        <v>566</v>
      </c>
      <c r="C566" t="str">
        <f t="shared" si="23"/>
        <v>11237-16</v>
      </c>
      <c r="D566">
        <v>11237</v>
      </c>
      <c r="E566" t="s">
        <v>46</v>
      </c>
      <c r="F566" t="s">
        <v>47</v>
      </c>
      <c r="G566">
        <v>29.66</v>
      </c>
      <c r="H566">
        <v>19.8</v>
      </c>
      <c r="I566">
        <v>20.6</v>
      </c>
      <c r="J566">
        <v>20.8</v>
      </c>
      <c r="K566">
        <v>20.6</v>
      </c>
      <c r="L566">
        <v>20.9</v>
      </c>
      <c r="M566">
        <v>21.1</v>
      </c>
      <c r="N566">
        <v>21.1</v>
      </c>
      <c r="O566">
        <v>21.8</v>
      </c>
      <c r="P566">
        <v>22.1</v>
      </c>
      <c r="Q566">
        <v>22</v>
      </c>
      <c r="R566">
        <v>22.3</v>
      </c>
      <c r="S566">
        <v>21.8</v>
      </c>
      <c r="T566">
        <v>22.2</v>
      </c>
      <c r="U566">
        <v>23.7</v>
      </c>
      <c r="V566">
        <v>23.9</v>
      </c>
      <c r="W566">
        <v>23.6</v>
      </c>
      <c r="X566">
        <v>23.1</v>
      </c>
      <c r="Y566">
        <v>23.1</v>
      </c>
      <c r="Z566">
        <v>22.6</v>
      </c>
      <c r="AA566">
        <v>22.7</v>
      </c>
      <c r="AB566">
        <v>21.4</v>
      </c>
      <c r="AC566">
        <f t="shared" si="24"/>
        <v>1.29547619047619</v>
      </c>
    </row>
    <row r="567" spans="1:29" x14ac:dyDescent="0.25">
      <c r="A567">
        <v>16</v>
      </c>
      <c r="B567">
        <v>567</v>
      </c>
      <c r="C567" t="str">
        <f t="shared" si="23"/>
        <v>11252-16</v>
      </c>
      <c r="D567">
        <v>11252</v>
      </c>
      <c r="E567" t="s">
        <v>48</v>
      </c>
      <c r="F567" t="s">
        <v>49</v>
      </c>
      <c r="G567">
        <v>25.36</v>
      </c>
      <c r="H567">
        <v>14.7</v>
      </c>
      <c r="I567">
        <v>14.4</v>
      </c>
      <c r="J567">
        <v>14.9</v>
      </c>
      <c r="K567">
        <v>14.4</v>
      </c>
      <c r="L567">
        <v>15.8</v>
      </c>
      <c r="M567">
        <v>16.100000000000001</v>
      </c>
      <c r="N567">
        <v>16.7</v>
      </c>
      <c r="O567">
        <v>16.5</v>
      </c>
      <c r="P567">
        <v>17.2</v>
      </c>
      <c r="Q567">
        <v>17.8</v>
      </c>
      <c r="R567">
        <v>18.100000000000001</v>
      </c>
      <c r="S567">
        <v>17.7</v>
      </c>
      <c r="T567">
        <v>14.7</v>
      </c>
      <c r="U567">
        <v>13.7</v>
      </c>
      <c r="V567">
        <v>12.8</v>
      </c>
      <c r="W567">
        <v>14.2</v>
      </c>
      <c r="X567">
        <v>14.1</v>
      </c>
      <c r="Y567">
        <v>12.5</v>
      </c>
      <c r="Z567">
        <v>11.9</v>
      </c>
      <c r="AA567">
        <v>12.3</v>
      </c>
      <c r="AB567">
        <v>13</v>
      </c>
      <c r="AC567">
        <f t="shared" si="24"/>
        <v>3.6251428571428734</v>
      </c>
    </row>
    <row r="568" spans="1:29" x14ac:dyDescent="0.25">
      <c r="A568">
        <v>16</v>
      </c>
      <c r="B568">
        <v>568</v>
      </c>
      <c r="C568" t="str">
        <f t="shared" si="23"/>
        <v>11291-16</v>
      </c>
      <c r="D568">
        <v>11291</v>
      </c>
      <c r="E568" t="s">
        <v>50</v>
      </c>
      <c r="F568" t="s">
        <v>51</v>
      </c>
      <c r="G568">
        <v>14.12</v>
      </c>
      <c r="H568">
        <v>4.5999999999999996</v>
      </c>
      <c r="I568">
        <v>4.4000000000000004</v>
      </c>
      <c r="J568">
        <v>4.3</v>
      </c>
      <c r="K568">
        <v>0.4</v>
      </c>
      <c r="L568">
        <v>0.4</v>
      </c>
      <c r="M568">
        <v>0.3</v>
      </c>
      <c r="N568">
        <v>0.4</v>
      </c>
      <c r="O568">
        <v>0.5</v>
      </c>
      <c r="P568">
        <v>0.3</v>
      </c>
      <c r="Q568">
        <v>0.5</v>
      </c>
      <c r="R568">
        <v>0.5</v>
      </c>
      <c r="S568">
        <v>0.3</v>
      </c>
      <c r="T568">
        <v>0.3</v>
      </c>
      <c r="U568">
        <v>0.6</v>
      </c>
      <c r="V568">
        <v>0.5</v>
      </c>
      <c r="W568">
        <v>0.5</v>
      </c>
      <c r="X568">
        <v>12.9</v>
      </c>
      <c r="Y568">
        <v>13.2</v>
      </c>
      <c r="Z568">
        <v>12.9</v>
      </c>
      <c r="AA568">
        <v>12.1</v>
      </c>
      <c r="AB568">
        <v>12.8</v>
      </c>
      <c r="AC568">
        <f t="shared" si="24"/>
        <v>27.654476190476192</v>
      </c>
    </row>
    <row r="569" spans="1:29" x14ac:dyDescent="0.25">
      <c r="A569">
        <v>16</v>
      </c>
      <c r="B569">
        <v>569</v>
      </c>
      <c r="C569" t="str">
        <f t="shared" si="23"/>
        <v>12483-16</v>
      </c>
      <c r="D569">
        <v>12483</v>
      </c>
      <c r="E569" t="s">
        <v>53</v>
      </c>
      <c r="F569" t="s">
        <v>14</v>
      </c>
      <c r="G569">
        <v>15.92</v>
      </c>
      <c r="H569">
        <v>21.6</v>
      </c>
      <c r="I569">
        <v>20.9</v>
      </c>
      <c r="J569">
        <v>20.7</v>
      </c>
      <c r="K569">
        <v>20.5</v>
      </c>
      <c r="L569">
        <v>20.8</v>
      </c>
      <c r="M569">
        <v>20.8</v>
      </c>
      <c r="N569">
        <v>19.899999999999999</v>
      </c>
      <c r="O569">
        <v>19.600000000000001</v>
      </c>
      <c r="P569">
        <v>19.8</v>
      </c>
      <c r="Q569">
        <v>20.399999999999999</v>
      </c>
      <c r="R569">
        <v>20</v>
      </c>
      <c r="S569">
        <v>20.7</v>
      </c>
      <c r="T569">
        <v>21.9</v>
      </c>
      <c r="U569">
        <v>22.6</v>
      </c>
      <c r="V569">
        <v>23.3</v>
      </c>
      <c r="W569">
        <v>23.5</v>
      </c>
      <c r="X569">
        <v>22.7</v>
      </c>
      <c r="Y569">
        <v>21.5</v>
      </c>
      <c r="Z569">
        <v>20.100000000000001</v>
      </c>
      <c r="AA569">
        <v>19.3</v>
      </c>
      <c r="AB569">
        <v>18.2</v>
      </c>
      <c r="AC569">
        <f t="shared" si="24"/>
        <v>1.8104761904761908</v>
      </c>
    </row>
    <row r="570" spans="1:29" x14ac:dyDescent="0.25">
      <c r="A570">
        <v>16</v>
      </c>
      <c r="B570">
        <v>570</v>
      </c>
      <c r="C570" t="str">
        <f t="shared" si="23"/>
        <v>12482-16</v>
      </c>
      <c r="D570">
        <v>12482</v>
      </c>
      <c r="E570" t="s">
        <v>54</v>
      </c>
      <c r="F570" t="s">
        <v>55</v>
      </c>
      <c r="G570">
        <v>0</v>
      </c>
      <c r="H570">
        <v>13.3</v>
      </c>
      <c r="I570">
        <v>12.9</v>
      </c>
      <c r="J570">
        <v>13</v>
      </c>
      <c r="K570">
        <v>13</v>
      </c>
      <c r="L570">
        <v>13.1</v>
      </c>
      <c r="M570">
        <v>13</v>
      </c>
      <c r="N570">
        <v>13.1</v>
      </c>
      <c r="O570">
        <v>13.9</v>
      </c>
      <c r="P570">
        <v>13.6</v>
      </c>
      <c r="Q570">
        <v>13.3</v>
      </c>
      <c r="R570">
        <v>12.7</v>
      </c>
      <c r="S570">
        <v>12.4</v>
      </c>
      <c r="T570">
        <v>12.3</v>
      </c>
      <c r="U570">
        <v>11.8</v>
      </c>
      <c r="V570">
        <v>12.1</v>
      </c>
      <c r="W570">
        <v>12</v>
      </c>
      <c r="X570">
        <v>11.6</v>
      </c>
      <c r="Y570">
        <v>12</v>
      </c>
      <c r="Z570">
        <v>9.9</v>
      </c>
      <c r="AA570">
        <v>11.2</v>
      </c>
      <c r="AB570">
        <v>0.2</v>
      </c>
      <c r="AC570">
        <f t="shared" si="24"/>
        <v>8.0449047619047853</v>
      </c>
    </row>
    <row r="571" spans="1:29" x14ac:dyDescent="0.25">
      <c r="A571">
        <v>16</v>
      </c>
      <c r="B571">
        <v>571</v>
      </c>
      <c r="C571" t="str">
        <f t="shared" si="23"/>
        <v>12473-16</v>
      </c>
      <c r="D571">
        <v>12473</v>
      </c>
      <c r="E571" t="s">
        <v>56</v>
      </c>
      <c r="F571" t="s">
        <v>33</v>
      </c>
      <c r="G571">
        <v>12.68</v>
      </c>
      <c r="H571">
        <v>16.899999999999999</v>
      </c>
      <c r="I571">
        <v>16</v>
      </c>
      <c r="J571">
        <v>16</v>
      </c>
      <c r="K571">
        <v>16.3</v>
      </c>
      <c r="L571">
        <v>16</v>
      </c>
      <c r="M571">
        <v>15.5</v>
      </c>
      <c r="N571">
        <v>14.9</v>
      </c>
      <c r="O571">
        <v>15.2</v>
      </c>
      <c r="P571">
        <v>13.7</v>
      </c>
      <c r="Q571">
        <v>13.4</v>
      </c>
      <c r="R571">
        <v>13.3</v>
      </c>
      <c r="S571">
        <v>13.7</v>
      </c>
      <c r="T571">
        <v>14.4</v>
      </c>
      <c r="U571">
        <v>14.7</v>
      </c>
      <c r="V571">
        <v>14.3</v>
      </c>
      <c r="W571">
        <v>16.8</v>
      </c>
      <c r="X571">
        <v>14.5</v>
      </c>
      <c r="Y571">
        <v>14.2</v>
      </c>
      <c r="Z571">
        <v>14.2</v>
      </c>
      <c r="AA571">
        <v>14.1</v>
      </c>
      <c r="AB571">
        <v>14.2</v>
      </c>
      <c r="AC571">
        <f t="shared" si="24"/>
        <v>1.2121428571428572</v>
      </c>
    </row>
    <row r="572" spans="1:29" x14ac:dyDescent="0.25">
      <c r="A572">
        <v>16</v>
      </c>
      <c r="B572">
        <v>572</v>
      </c>
      <c r="C572" t="str">
        <f t="shared" si="23"/>
        <v>13197-16</v>
      </c>
      <c r="D572">
        <v>13197</v>
      </c>
      <c r="E572" t="s">
        <v>57</v>
      </c>
      <c r="F572" t="s">
        <v>58</v>
      </c>
      <c r="G572">
        <v>13.74</v>
      </c>
      <c r="H572">
        <v>13.1</v>
      </c>
      <c r="I572">
        <v>12.8</v>
      </c>
      <c r="J572">
        <v>13.2</v>
      </c>
      <c r="K572">
        <v>12.7</v>
      </c>
      <c r="L572">
        <v>12.4</v>
      </c>
      <c r="M572">
        <v>12.7</v>
      </c>
      <c r="N572">
        <v>12</v>
      </c>
      <c r="O572">
        <v>13.7</v>
      </c>
      <c r="P572">
        <v>11.5</v>
      </c>
      <c r="Q572">
        <v>10.9</v>
      </c>
      <c r="R572">
        <v>9.8000000000000007</v>
      </c>
      <c r="S572">
        <v>10.5</v>
      </c>
      <c r="T572">
        <v>11.1</v>
      </c>
      <c r="U572">
        <v>10.9</v>
      </c>
      <c r="V572">
        <v>12.2</v>
      </c>
      <c r="W572">
        <v>13.3</v>
      </c>
      <c r="X572">
        <v>12.1</v>
      </c>
      <c r="Y572">
        <v>12.8</v>
      </c>
      <c r="Z572">
        <v>12.8</v>
      </c>
      <c r="AA572">
        <v>13.4</v>
      </c>
      <c r="AB572">
        <v>13.3</v>
      </c>
      <c r="AC572">
        <f t="shared" si="24"/>
        <v>1.1636190476190478</v>
      </c>
    </row>
    <row r="573" spans="1:29" x14ac:dyDescent="0.25">
      <c r="A573">
        <v>16</v>
      </c>
      <c r="B573">
        <v>573</v>
      </c>
      <c r="C573" t="str">
        <f t="shared" si="23"/>
        <v>13200-16</v>
      </c>
      <c r="D573">
        <v>13200</v>
      </c>
      <c r="E573" t="s">
        <v>59</v>
      </c>
      <c r="F573" t="s">
        <v>55</v>
      </c>
      <c r="G573">
        <v>0</v>
      </c>
      <c r="H573">
        <v>4.0999999999999996</v>
      </c>
      <c r="I573">
        <v>3.8</v>
      </c>
      <c r="J573">
        <v>4</v>
      </c>
      <c r="K573">
        <v>4.4000000000000004</v>
      </c>
      <c r="L573">
        <v>4.2</v>
      </c>
      <c r="M573">
        <v>3.9</v>
      </c>
      <c r="N573">
        <v>3.9</v>
      </c>
      <c r="O573">
        <v>3</v>
      </c>
      <c r="P573">
        <v>2.8</v>
      </c>
      <c r="Q573">
        <v>3</v>
      </c>
      <c r="R573">
        <v>4.2</v>
      </c>
      <c r="S573">
        <v>3.6</v>
      </c>
      <c r="T573">
        <v>3.5</v>
      </c>
      <c r="U573">
        <v>3.5</v>
      </c>
      <c r="V573">
        <v>3.5</v>
      </c>
      <c r="W573">
        <v>3.7</v>
      </c>
      <c r="X573">
        <v>2.9</v>
      </c>
      <c r="Y573">
        <v>2.5</v>
      </c>
      <c r="Z573">
        <v>2.5</v>
      </c>
      <c r="AA573">
        <v>2.4</v>
      </c>
      <c r="AB573">
        <v>3.3</v>
      </c>
      <c r="AC573">
        <f t="shared" si="24"/>
        <v>0.37147619047618863</v>
      </c>
    </row>
    <row r="574" spans="1:29" x14ac:dyDescent="0.25">
      <c r="A574">
        <v>16</v>
      </c>
      <c r="B574">
        <v>574</v>
      </c>
      <c r="C574" t="str">
        <f t="shared" si="23"/>
        <v>10480-16</v>
      </c>
      <c r="D574">
        <v>10480</v>
      </c>
      <c r="E574" t="s">
        <v>42</v>
      </c>
      <c r="F574" t="s">
        <v>43</v>
      </c>
      <c r="G574">
        <v>0</v>
      </c>
      <c r="H574">
        <v>9.1999999999999993</v>
      </c>
      <c r="I574">
        <v>9</v>
      </c>
      <c r="J574">
        <v>2.2999999999999998</v>
      </c>
      <c r="K574">
        <v>0.6</v>
      </c>
      <c r="L574">
        <v>4.8</v>
      </c>
      <c r="M574">
        <v>0.5</v>
      </c>
      <c r="N574">
        <v>5.2</v>
      </c>
      <c r="O574">
        <v>4.8</v>
      </c>
      <c r="P574">
        <v>9</v>
      </c>
      <c r="Q574">
        <v>10.9</v>
      </c>
      <c r="R574">
        <v>9.6</v>
      </c>
      <c r="S574">
        <v>9.8000000000000007</v>
      </c>
      <c r="T574">
        <v>9.9</v>
      </c>
      <c r="U574">
        <v>10</v>
      </c>
      <c r="V574">
        <v>10.5</v>
      </c>
      <c r="W574">
        <v>9.6999999999999993</v>
      </c>
      <c r="X574">
        <v>9.4</v>
      </c>
      <c r="Y574">
        <v>8.8000000000000007</v>
      </c>
      <c r="Z574">
        <v>9.1</v>
      </c>
      <c r="AA574">
        <v>0</v>
      </c>
      <c r="AB574">
        <v>0</v>
      </c>
      <c r="AC574">
        <f t="shared" si="24"/>
        <v>15.42528571428573</v>
      </c>
    </row>
    <row r="575" spans="1:29" x14ac:dyDescent="0.25">
      <c r="A575">
        <v>16</v>
      </c>
      <c r="B575">
        <v>575</v>
      </c>
      <c r="C575" t="str">
        <f t="shared" si="23"/>
        <v>13994-16</v>
      </c>
      <c r="D575">
        <v>13994</v>
      </c>
      <c r="E575" t="s">
        <v>63</v>
      </c>
      <c r="F575" t="s">
        <v>34</v>
      </c>
      <c r="G575">
        <v>20.8</v>
      </c>
      <c r="H575">
        <v>21.2</v>
      </c>
      <c r="I575">
        <v>21.5</v>
      </c>
      <c r="J575">
        <v>20.7</v>
      </c>
      <c r="K575">
        <v>21.2</v>
      </c>
      <c r="L575">
        <v>20</v>
      </c>
      <c r="M575">
        <v>22.2</v>
      </c>
      <c r="N575">
        <v>20.8</v>
      </c>
      <c r="O575">
        <v>21.1</v>
      </c>
      <c r="P575">
        <v>19.8</v>
      </c>
      <c r="Q575">
        <v>21.6</v>
      </c>
      <c r="R575">
        <v>19.3</v>
      </c>
      <c r="S575">
        <v>19.100000000000001</v>
      </c>
      <c r="T575">
        <v>20.2</v>
      </c>
      <c r="U575">
        <v>20.2</v>
      </c>
      <c r="V575">
        <v>21</v>
      </c>
      <c r="W575">
        <v>20.2</v>
      </c>
      <c r="X575">
        <v>20.5</v>
      </c>
      <c r="Y575">
        <v>20.2</v>
      </c>
      <c r="Z575">
        <v>20</v>
      </c>
      <c r="AA575">
        <v>20.9</v>
      </c>
      <c r="AB575">
        <v>22.4</v>
      </c>
      <c r="AC575">
        <f t="shared" si="24"/>
        <v>0.73614285714285688</v>
      </c>
    </row>
    <row r="576" spans="1:29" x14ac:dyDescent="0.25">
      <c r="A576">
        <v>16</v>
      </c>
      <c r="B576">
        <v>576</v>
      </c>
      <c r="C576" t="str">
        <f t="shared" si="23"/>
        <v>13966-16</v>
      </c>
      <c r="D576">
        <v>13966</v>
      </c>
      <c r="E576" t="s">
        <v>66</v>
      </c>
      <c r="F576" t="s">
        <v>62</v>
      </c>
      <c r="G576">
        <v>13.76</v>
      </c>
      <c r="H576">
        <v>5.8</v>
      </c>
      <c r="I576">
        <v>6.2</v>
      </c>
      <c r="J576">
        <v>6.1</v>
      </c>
      <c r="K576">
        <v>6.1</v>
      </c>
      <c r="L576">
        <v>5.9</v>
      </c>
      <c r="M576">
        <v>5.7</v>
      </c>
      <c r="N576">
        <v>5.8</v>
      </c>
      <c r="O576">
        <v>6.3</v>
      </c>
      <c r="P576">
        <v>6.7</v>
      </c>
      <c r="Q576">
        <v>6.9</v>
      </c>
      <c r="R576">
        <v>6.2</v>
      </c>
      <c r="S576">
        <v>6.9</v>
      </c>
      <c r="T576">
        <v>5.9</v>
      </c>
      <c r="U576">
        <v>6</v>
      </c>
      <c r="V576">
        <v>6.2</v>
      </c>
      <c r="W576">
        <v>6.2</v>
      </c>
      <c r="X576">
        <v>6.2</v>
      </c>
      <c r="Y576">
        <v>6.3</v>
      </c>
      <c r="Z576">
        <v>10.5</v>
      </c>
      <c r="AA576">
        <v>10</v>
      </c>
      <c r="AB576">
        <v>10.199999999999999</v>
      </c>
      <c r="AC576">
        <f t="shared" si="24"/>
        <v>2.2123333333333277</v>
      </c>
    </row>
    <row r="577" spans="1:29" x14ac:dyDescent="0.25">
      <c r="A577">
        <v>16</v>
      </c>
      <c r="B577">
        <v>577</v>
      </c>
      <c r="C577" t="str">
        <f t="shared" si="23"/>
        <v>14012-16</v>
      </c>
      <c r="D577">
        <v>14012</v>
      </c>
      <c r="E577" t="s">
        <v>67</v>
      </c>
      <c r="F577" t="s">
        <v>40</v>
      </c>
      <c r="G577">
        <v>7.12</v>
      </c>
      <c r="H577">
        <v>10.6</v>
      </c>
      <c r="I577">
        <v>10.6</v>
      </c>
      <c r="J577">
        <v>11.2</v>
      </c>
      <c r="K577">
        <v>11.1</v>
      </c>
      <c r="L577">
        <v>11.2</v>
      </c>
      <c r="M577">
        <v>11.1</v>
      </c>
      <c r="N577">
        <v>11.3</v>
      </c>
      <c r="O577">
        <v>11.2</v>
      </c>
      <c r="P577">
        <v>12.1</v>
      </c>
      <c r="Q577">
        <v>11.9</v>
      </c>
      <c r="R577">
        <v>12.1</v>
      </c>
      <c r="S577">
        <v>11.6</v>
      </c>
      <c r="T577">
        <v>10.5</v>
      </c>
      <c r="U577">
        <v>10.9</v>
      </c>
      <c r="V577">
        <v>11.5</v>
      </c>
      <c r="W577">
        <v>14.2</v>
      </c>
      <c r="X577">
        <v>14.2</v>
      </c>
      <c r="Y577">
        <v>13.4</v>
      </c>
      <c r="Z577">
        <v>13.6</v>
      </c>
      <c r="AA577">
        <v>12.9</v>
      </c>
      <c r="AB577">
        <v>14.7</v>
      </c>
      <c r="AC577">
        <f t="shared" si="24"/>
        <v>1.7074761904762226</v>
      </c>
    </row>
    <row r="578" spans="1:29" x14ac:dyDescent="0.25">
      <c r="A578">
        <v>16</v>
      </c>
      <c r="B578">
        <v>578</v>
      </c>
      <c r="C578" t="str">
        <f t="shared" ref="C578:C588" si="25">D578&amp;"-"&amp;A578</f>
        <v>8440-16</v>
      </c>
      <c r="D578">
        <v>8440</v>
      </c>
      <c r="E578" t="s">
        <v>31</v>
      </c>
      <c r="F578" t="s">
        <v>32</v>
      </c>
      <c r="G578">
        <v>0</v>
      </c>
      <c r="H578">
        <v>0.1</v>
      </c>
      <c r="I578">
        <v>0.1</v>
      </c>
      <c r="J578">
        <v>0.1</v>
      </c>
      <c r="K578">
        <v>0.1</v>
      </c>
      <c r="L578">
        <v>0.1</v>
      </c>
      <c r="M578">
        <v>0.1</v>
      </c>
      <c r="N578">
        <v>0.1</v>
      </c>
      <c r="O578">
        <v>0.1</v>
      </c>
      <c r="P578">
        <v>0.1</v>
      </c>
      <c r="Q578">
        <v>0.2</v>
      </c>
      <c r="R578">
        <v>0.1</v>
      </c>
      <c r="S578">
        <v>0.2</v>
      </c>
      <c r="T578">
        <v>0.2</v>
      </c>
      <c r="U578">
        <v>0.1</v>
      </c>
      <c r="V578">
        <v>0.1</v>
      </c>
      <c r="W578">
        <v>0.1</v>
      </c>
      <c r="X578">
        <v>0.1</v>
      </c>
      <c r="Y578">
        <v>0.1</v>
      </c>
      <c r="Z578">
        <v>0.2</v>
      </c>
      <c r="AA578">
        <v>0</v>
      </c>
      <c r="AB578">
        <v>0.1</v>
      </c>
      <c r="AC578">
        <f t="shared" si="24"/>
        <v>2.2857142857142855E-3</v>
      </c>
    </row>
    <row r="579" spans="1:29" x14ac:dyDescent="0.25">
      <c r="A579">
        <v>16</v>
      </c>
      <c r="B579">
        <v>579</v>
      </c>
      <c r="C579" t="str">
        <f t="shared" si="25"/>
        <v>13458-16</v>
      </c>
      <c r="D579">
        <v>13458</v>
      </c>
      <c r="E579" t="s">
        <v>61</v>
      </c>
      <c r="F579" t="s">
        <v>43</v>
      </c>
      <c r="G579">
        <v>0</v>
      </c>
      <c r="H579">
        <v>0.1</v>
      </c>
      <c r="I579">
        <v>1</v>
      </c>
      <c r="J579">
        <v>7.9</v>
      </c>
      <c r="K579">
        <v>10</v>
      </c>
      <c r="L579">
        <v>5.5</v>
      </c>
      <c r="M579">
        <v>9.1999999999999993</v>
      </c>
      <c r="N579">
        <v>4.5</v>
      </c>
      <c r="O579">
        <v>4.0999999999999996</v>
      </c>
      <c r="P579">
        <v>0.1</v>
      </c>
      <c r="Q579">
        <v>0.2</v>
      </c>
      <c r="R579">
        <v>0.2</v>
      </c>
      <c r="S579">
        <v>0.1</v>
      </c>
      <c r="T579">
        <v>0.1</v>
      </c>
      <c r="U579">
        <v>0.2</v>
      </c>
      <c r="V579">
        <v>0.1</v>
      </c>
      <c r="W579">
        <v>0.1</v>
      </c>
      <c r="X579">
        <v>0</v>
      </c>
      <c r="Y579">
        <v>0</v>
      </c>
      <c r="Z579">
        <v>0.5</v>
      </c>
      <c r="AA579">
        <v>1.7</v>
      </c>
      <c r="AB579">
        <v>0.2</v>
      </c>
      <c r="AC579">
        <f t="shared" si="24"/>
        <v>10.941619047619044</v>
      </c>
    </row>
    <row r="580" spans="1:29" x14ac:dyDescent="0.25">
      <c r="A580">
        <v>16</v>
      </c>
      <c r="B580">
        <v>580</v>
      </c>
      <c r="C580" t="str">
        <f t="shared" si="25"/>
        <v>13969-16</v>
      </c>
      <c r="D580">
        <v>13969</v>
      </c>
      <c r="E580" t="s">
        <v>64</v>
      </c>
      <c r="F580" t="s">
        <v>6</v>
      </c>
      <c r="G580">
        <v>8.8000000000000007</v>
      </c>
      <c r="H580">
        <v>2.4</v>
      </c>
      <c r="I580">
        <v>12.7</v>
      </c>
      <c r="J580">
        <v>14.9</v>
      </c>
      <c r="K580">
        <v>15.7</v>
      </c>
      <c r="L580">
        <v>16.600000000000001</v>
      </c>
      <c r="M580">
        <v>16.600000000000001</v>
      </c>
      <c r="N580">
        <v>16.899999999999999</v>
      </c>
      <c r="O580">
        <v>16.2</v>
      </c>
      <c r="P580">
        <v>16.5</v>
      </c>
      <c r="Q580">
        <v>16.3</v>
      </c>
      <c r="R580">
        <v>15.9</v>
      </c>
      <c r="S580">
        <v>16.100000000000001</v>
      </c>
      <c r="T580">
        <v>14.2</v>
      </c>
      <c r="U580">
        <v>14.5</v>
      </c>
      <c r="V580">
        <v>14.7</v>
      </c>
      <c r="W580">
        <v>14.3</v>
      </c>
      <c r="X580">
        <v>15.1</v>
      </c>
      <c r="Y580">
        <v>14.8</v>
      </c>
      <c r="Z580">
        <v>14.9</v>
      </c>
      <c r="AA580">
        <v>14.6</v>
      </c>
      <c r="AB580">
        <v>13.4</v>
      </c>
      <c r="AC580">
        <f t="shared" si="24"/>
        <v>9.1053333333334194</v>
      </c>
    </row>
    <row r="581" spans="1:29" x14ac:dyDescent="0.25">
      <c r="A581">
        <v>16</v>
      </c>
      <c r="B581">
        <v>581</v>
      </c>
      <c r="C581" t="str">
        <f t="shared" si="25"/>
        <v>13987-16</v>
      </c>
      <c r="D581">
        <v>13987</v>
      </c>
      <c r="E581" t="s">
        <v>65</v>
      </c>
      <c r="F581" t="s">
        <v>51</v>
      </c>
      <c r="G581">
        <v>0</v>
      </c>
      <c r="H581">
        <v>6</v>
      </c>
      <c r="I581">
        <v>6.6</v>
      </c>
      <c r="J581">
        <v>6.1</v>
      </c>
      <c r="K581">
        <v>9.6</v>
      </c>
      <c r="L581">
        <v>9.6999999999999993</v>
      </c>
      <c r="M581">
        <v>9.6999999999999993</v>
      </c>
      <c r="N581">
        <v>9.6999999999999993</v>
      </c>
      <c r="O581">
        <v>10.1</v>
      </c>
      <c r="P581">
        <v>9.1999999999999993</v>
      </c>
      <c r="Q581">
        <v>9</v>
      </c>
      <c r="R581">
        <v>9.6</v>
      </c>
      <c r="S581">
        <v>9.4</v>
      </c>
      <c r="T581">
        <v>9.8000000000000007</v>
      </c>
      <c r="U581">
        <v>10.4</v>
      </c>
      <c r="V581">
        <v>10.6</v>
      </c>
      <c r="W581">
        <v>10.9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f t="shared" si="24"/>
        <v>17.70614285714284</v>
      </c>
    </row>
    <row r="582" spans="1:29" x14ac:dyDescent="0.25">
      <c r="A582">
        <v>16</v>
      </c>
      <c r="B582">
        <v>582</v>
      </c>
      <c r="C582" t="str">
        <f t="shared" si="25"/>
        <v>14001-16</v>
      </c>
      <c r="D582">
        <v>14001</v>
      </c>
      <c r="E582" t="s">
        <v>68</v>
      </c>
      <c r="F582" t="s">
        <v>28</v>
      </c>
      <c r="G582">
        <v>14.86</v>
      </c>
      <c r="H582">
        <v>0.1</v>
      </c>
      <c r="I582">
        <v>0</v>
      </c>
      <c r="J582">
        <v>0</v>
      </c>
      <c r="K582">
        <v>0</v>
      </c>
      <c r="L582">
        <v>0.1</v>
      </c>
      <c r="M582">
        <v>0.1</v>
      </c>
      <c r="N582">
        <v>0.2</v>
      </c>
      <c r="O582">
        <v>0.1</v>
      </c>
      <c r="P582">
        <v>0.1</v>
      </c>
      <c r="Q582">
        <v>1.1000000000000001</v>
      </c>
      <c r="R582">
        <v>3</v>
      </c>
      <c r="S582">
        <v>2.7</v>
      </c>
      <c r="T582">
        <v>2.7</v>
      </c>
      <c r="U582">
        <v>2.9</v>
      </c>
      <c r="V582">
        <v>2.9</v>
      </c>
      <c r="W582">
        <v>4</v>
      </c>
      <c r="X582">
        <v>16.600000000000001</v>
      </c>
      <c r="Y582">
        <v>17</v>
      </c>
      <c r="Z582">
        <v>15.1</v>
      </c>
      <c r="AA582">
        <v>15.6</v>
      </c>
      <c r="AB582">
        <v>16.899999999999999</v>
      </c>
      <c r="AC582">
        <f t="shared" si="24"/>
        <v>44.577619047619045</v>
      </c>
    </row>
    <row r="583" spans="1:29" x14ac:dyDescent="0.25">
      <c r="A583">
        <v>16</v>
      </c>
      <c r="B583">
        <v>583</v>
      </c>
      <c r="C583" t="str">
        <f t="shared" si="25"/>
        <v>10466-16</v>
      </c>
      <c r="D583">
        <v>10466</v>
      </c>
      <c r="E583" t="s">
        <v>41</v>
      </c>
      <c r="F583" t="s">
        <v>36</v>
      </c>
      <c r="G583">
        <v>3.58</v>
      </c>
      <c r="H583">
        <v>0</v>
      </c>
      <c r="I583">
        <v>0.1</v>
      </c>
      <c r="J583">
        <v>0.1</v>
      </c>
      <c r="K583">
        <v>0.1</v>
      </c>
      <c r="L583">
        <v>0.1</v>
      </c>
      <c r="M583">
        <v>0.1</v>
      </c>
      <c r="N583">
        <v>0.1</v>
      </c>
      <c r="O583">
        <v>0.1</v>
      </c>
      <c r="P583">
        <v>0.2</v>
      </c>
      <c r="Q583">
        <v>0.1</v>
      </c>
      <c r="R583">
        <v>0.1</v>
      </c>
      <c r="S583">
        <v>0.1</v>
      </c>
      <c r="T583">
        <v>9.5</v>
      </c>
      <c r="U583">
        <v>7.2</v>
      </c>
      <c r="V583">
        <v>7.3</v>
      </c>
      <c r="W583">
        <v>7.4</v>
      </c>
      <c r="X583">
        <v>9.1</v>
      </c>
      <c r="Y583">
        <v>9</v>
      </c>
      <c r="Z583">
        <v>9</v>
      </c>
      <c r="AA583">
        <v>9.1999999999999993</v>
      </c>
      <c r="AB583">
        <v>10</v>
      </c>
      <c r="AC583">
        <f t="shared" si="24"/>
        <v>19.164571428571428</v>
      </c>
    </row>
    <row r="584" spans="1:29" x14ac:dyDescent="0.25">
      <c r="A584">
        <v>16</v>
      </c>
      <c r="B584">
        <v>584</v>
      </c>
      <c r="C584" t="str">
        <f t="shared" si="25"/>
        <v>14874-16</v>
      </c>
      <c r="D584">
        <v>14874</v>
      </c>
      <c r="E584" t="s">
        <v>69</v>
      </c>
      <c r="F584" t="s">
        <v>44</v>
      </c>
      <c r="G584">
        <v>14.3</v>
      </c>
      <c r="H584">
        <v>14.6</v>
      </c>
      <c r="I584">
        <v>13.6</v>
      </c>
      <c r="J584">
        <v>13.7</v>
      </c>
      <c r="K584">
        <v>13.4</v>
      </c>
      <c r="L584">
        <v>13.4</v>
      </c>
      <c r="M584">
        <v>13.6</v>
      </c>
      <c r="N584">
        <v>11.7</v>
      </c>
      <c r="O584">
        <v>13.5</v>
      </c>
      <c r="P584">
        <v>14.3</v>
      </c>
      <c r="Q584">
        <v>14.5</v>
      </c>
      <c r="R584">
        <v>16.3</v>
      </c>
      <c r="S584">
        <v>14.6</v>
      </c>
      <c r="T584">
        <v>15</v>
      </c>
      <c r="U584">
        <v>16</v>
      </c>
      <c r="V584">
        <v>18.3</v>
      </c>
      <c r="W584">
        <v>16.5</v>
      </c>
      <c r="X584">
        <v>16.399999999999999</v>
      </c>
      <c r="Y584">
        <v>16.399999999999999</v>
      </c>
      <c r="Z584">
        <v>16.399999999999999</v>
      </c>
      <c r="AA584">
        <v>15.6</v>
      </c>
      <c r="AB584">
        <v>16.100000000000001</v>
      </c>
      <c r="AC584">
        <f t="shared" si="24"/>
        <v>2.4076190476189367</v>
      </c>
    </row>
    <row r="585" spans="1:29" x14ac:dyDescent="0.25">
      <c r="A585">
        <v>16</v>
      </c>
      <c r="B585">
        <v>585</v>
      </c>
      <c r="C585" t="str">
        <f t="shared" si="25"/>
        <v>14875-16</v>
      </c>
      <c r="D585">
        <v>14875</v>
      </c>
      <c r="E585" t="s">
        <v>70</v>
      </c>
      <c r="F585" t="s">
        <v>17</v>
      </c>
      <c r="G585">
        <v>14.32</v>
      </c>
      <c r="H585">
        <v>13.6</v>
      </c>
      <c r="I585">
        <v>13.1</v>
      </c>
      <c r="J585">
        <v>13.7</v>
      </c>
      <c r="K585">
        <v>13.6</v>
      </c>
      <c r="L585">
        <v>13.4</v>
      </c>
      <c r="M585">
        <v>14</v>
      </c>
      <c r="N585">
        <v>16.899999999999999</v>
      </c>
      <c r="O585">
        <v>17.3</v>
      </c>
      <c r="P585">
        <v>22</v>
      </c>
      <c r="Q585">
        <v>22.7</v>
      </c>
      <c r="R585">
        <v>20.6</v>
      </c>
      <c r="S585">
        <v>25.3</v>
      </c>
      <c r="T585">
        <v>24.6</v>
      </c>
      <c r="U585">
        <v>22.5</v>
      </c>
      <c r="V585">
        <v>22.1</v>
      </c>
      <c r="W585">
        <v>22.1</v>
      </c>
      <c r="X585">
        <v>22.9</v>
      </c>
      <c r="Y585">
        <v>25.5</v>
      </c>
      <c r="Z585">
        <v>25.6</v>
      </c>
      <c r="AA585">
        <v>25.7</v>
      </c>
      <c r="AB585">
        <v>20.399999999999999</v>
      </c>
      <c r="AC585">
        <f t="shared" si="24"/>
        <v>22.202285714285701</v>
      </c>
    </row>
    <row r="586" spans="1:29" x14ac:dyDescent="0.25">
      <c r="A586">
        <v>16</v>
      </c>
      <c r="B586">
        <v>586</v>
      </c>
      <c r="C586" t="str">
        <f t="shared" si="25"/>
        <v>14876-16</v>
      </c>
      <c r="D586">
        <v>14876</v>
      </c>
      <c r="E586" t="s">
        <v>71</v>
      </c>
      <c r="F586" t="s">
        <v>45</v>
      </c>
      <c r="G586">
        <v>19.600000000000001</v>
      </c>
      <c r="H586">
        <v>0.9</v>
      </c>
      <c r="I586">
        <v>0.8</v>
      </c>
      <c r="J586">
        <v>3.1</v>
      </c>
      <c r="K586">
        <v>9.4</v>
      </c>
      <c r="L586">
        <v>9.1</v>
      </c>
      <c r="M586">
        <v>8.6</v>
      </c>
      <c r="N586">
        <v>8.6999999999999993</v>
      </c>
      <c r="O586">
        <v>9.9</v>
      </c>
      <c r="P586">
        <v>8.8000000000000007</v>
      </c>
      <c r="Q586">
        <v>9.5</v>
      </c>
      <c r="R586">
        <v>10.5</v>
      </c>
      <c r="S586">
        <v>12.1</v>
      </c>
      <c r="T586">
        <v>10.9</v>
      </c>
      <c r="U586">
        <v>10.9</v>
      </c>
      <c r="V586">
        <v>10.8</v>
      </c>
      <c r="W586">
        <v>10.4</v>
      </c>
      <c r="X586">
        <v>9.8000000000000007</v>
      </c>
      <c r="Y586">
        <v>10.6</v>
      </c>
      <c r="Z586">
        <v>10.6</v>
      </c>
      <c r="AA586">
        <v>10.9</v>
      </c>
      <c r="AB586">
        <v>12.3</v>
      </c>
      <c r="AC586">
        <f t="shared" si="24"/>
        <v>10.685619047619024</v>
      </c>
    </row>
    <row r="587" spans="1:29" x14ac:dyDescent="0.25">
      <c r="A587">
        <v>16</v>
      </c>
      <c r="B587">
        <v>587</v>
      </c>
      <c r="C587" t="str">
        <f t="shared" si="25"/>
        <v>14878-16</v>
      </c>
      <c r="D587">
        <v>14878</v>
      </c>
      <c r="E587" t="s">
        <v>72</v>
      </c>
      <c r="F587" t="s">
        <v>60</v>
      </c>
      <c r="G587">
        <v>4.5599999999999996</v>
      </c>
      <c r="H587">
        <v>11.3</v>
      </c>
      <c r="I587">
        <v>10.4</v>
      </c>
      <c r="J587">
        <v>10.4</v>
      </c>
      <c r="K587">
        <v>10.199999999999999</v>
      </c>
      <c r="L587">
        <v>10.199999999999999</v>
      </c>
      <c r="M587">
        <v>10.6</v>
      </c>
      <c r="N587">
        <v>8.6999999999999993</v>
      </c>
      <c r="O587">
        <v>10.1</v>
      </c>
      <c r="P587">
        <v>9.6</v>
      </c>
      <c r="Q587">
        <v>11.8</v>
      </c>
      <c r="R587">
        <v>12.5</v>
      </c>
      <c r="S587">
        <v>12.1</v>
      </c>
      <c r="T587">
        <v>13.6</v>
      </c>
      <c r="U587">
        <v>13.1</v>
      </c>
      <c r="V587">
        <v>12.3</v>
      </c>
      <c r="W587">
        <v>12.3</v>
      </c>
      <c r="X587">
        <v>12.3</v>
      </c>
      <c r="Y587">
        <v>12.2</v>
      </c>
      <c r="Z587">
        <v>12.2</v>
      </c>
      <c r="AA587">
        <v>13</v>
      </c>
      <c r="AB587">
        <v>12.6</v>
      </c>
      <c r="AC587">
        <f t="shared" si="24"/>
        <v>1.7420000000000528</v>
      </c>
    </row>
    <row r="588" spans="1:29" x14ac:dyDescent="0.25">
      <c r="A588">
        <v>16</v>
      </c>
      <c r="B588">
        <v>588</v>
      </c>
      <c r="C588" t="str">
        <f t="shared" si="25"/>
        <v>14881-16</v>
      </c>
      <c r="D588">
        <v>14881</v>
      </c>
      <c r="E588" t="s">
        <v>73</v>
      </c>
      <c r="F588" t="s">
        <v>52</v>
      </c>
      <c r="G588">
        <v>23.74</v>
      </c>
      <c r="H588">
        <v>0.1</v>
      </c>
      <c r="I588">
        <v>0</v>
      </c>
      <c r="J588">
        <v>1.5</v>
      </c>
      <c r="K588">
        <v>1.2</v>
      </c>
      <c r="L588">
        <v>14.2</v>
      </c>
      <c r="M588">
        <v>13.9</v>
      </c>
      <c r="N588">
        <v>11.8</v>
      </c>
      <c r="O588">
        <v>12.4</v>
      </c>
      <c r="P588">
        <v>11.2</v>
      </c>
      <c r="Q588">
        <v>9.8000000000000007</v>
      </c>
      <c r="R588">
        <v>9.6</v>
      </c>
      <c r="S588">
        <v>11.3</v>
      </c>
      <c r="T588">
        <v>10.1</v>
      </c>
      <c r="U588">
        <v>12.3</v>
      </c>
      <c r="V588">
        <v>12.5</v>
      </c>
      <c r="W588">
        <v>13.1</v>
      </c>
      <c r="X588">
        <v>13.2</v>
      </c>
      <c r="Y588">
        <v>14.3</v>
      </c>
      <c r="Z588">
        <v>14.3</v>
      </c>
      <c r="AA588">
        <v>13.7</v>
      </c>
      <c r="AB588">
        <v>14.9</v>
      </c>
      <c r="AC588">
        <f t="shared" si="24"/>
        <v>24.878571428571444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workbookViewId="0">
      <selection activeCell="A11" sqref="A11"/>
    </sheetView>
  </sheetViews>
  <sheetFormatPr defaultRowHeight="15" x14ac:dyDescent="0.25"/>
  <sheetData>
    <row r="1" spans="1:17" x14ac:dyDescent="0.25">
      <c r="A1" t="s">
        <v>93</v>
      </c>
      <c r="B1" s="2">
        <f>((B3*C3)+(B4*C4)+(B5*C5)+(B6*C6)+(B7*C7)+(B9*C9)+(B10*C10))/SUM(C3:C7,C9:C10)*50+50</f>
        <v>58.232158485738971</v>
      </c>
      <c r="D1" s="3"/>
      <c r="E1" s="3"/>
      <c r="F1" s="3"/>
      <c r="G1" s="3"/>
      <c r="H1" s="3"/>
      <c r="I1" s="3"/>
    </row>
    <row r="2" spans="1:17" x14ac:dyDescent="0.25">
      <c r="A2" s="4"/>
      <c r="B2" s="5" t="s">
        <v>94</v>
      </c>
      <c r="C2" s="4" t="s">
        <v>95</v>
      </c>
      <c r="D2" s="6"/>
      <c r="E2" s="6"/>
      <c r="F2" s="6"/>
      <c r="G2" s="6"/>
      <c r="H2" s="6"/>
      <c r="I2" s="3"/>
      <c r="K2" s="11" t="s">
        <v>96</v>
      </c>
      <c r="L2" s="28"/>
      <c r="M2" s="28"/>
      <c r="N2" s="28"/>
    </row>
    <row r="3" spans="1:17" x14ac:dyDescent="0.25">
      <c r="A3" s="4" t="s">
        <v>97</v>
      </c>
      <c r="B3" s="5">
        <f>AVERAGE(B15:Q15)</f>
        <v>0.12715437128013471</v>
      </c>
      <c r="C3" s="7">
        <v>1</v>
      </c>
      <c r="D3" s="6"/>
      <c r="E3" s="6"/>
      <c r="F3" s="6"/>
      <c r="G3" s="6"/>
      <c r="H3" s="6"/>
      <c r="I3" s="3"/>
      <c r="K3" s="11" t="s">
        <v>98</v>
      </c>
      <c r="L3" s="28" t="s">
        <v>99</v>
      </c>
      <c r="M3" s="28"/>
      <c r="N3" s="28"/>
    </row>
    <row r="4" spans="1:17" x14ac:dyDescent="0.25">
      <c r="A4" s="4" t="s">
        <v>100</v>
      </c>
      <c r="B4" s="5">
        <f t="shared" ref="B4:B7" si="0">AVERAGE(B16:Q16)</f>
        <v>0.11374362002084461</v>
      </c>
      <c r="C4" s="7">
        <v>1</v>
      </c>
      <c r="D4" s="6"/>
      <c r="E4" s="6"/>
      <c r="F4" s="6"/>
      <c r="G4" s="6"/>
      <c r="H4" s="6"/>
      <c r="I4" s="3"/>
      <c r="K4" s="23"/>
      <c r="L4" s="28" t="s">
        <v>101</v>
      </c>
      <c r="M4" s="28"/>
      <c r="N4" s="28"/>
    </row>
    <row r="5" spans="1:17" x14ac:dyDescent="0.25">
      <c r="A5" s="4" t="s">
        <v>102</v>
      </c>
      <c r="B5" s="5">
        <f t="shared" si="0"/>
        <v>0.11867706158506872</v>
      </c>
      <c r="C5" s="7">
        <v>1</v>
      </c>
      <c r="D5" s="6"/>
      <c r="E5" s="6"/>
      <c r="F5" s="6"/>
      <c r="G5" s="6"/>
      <c r="H5" s="6"/>
      <c r="I5" s="3"/>
      <c r="K5" s="24"/>
      <c r="L5" s="28" t="s">
        <v>103</v>
      </c>
      <c r="M5" s="28"/>
      <c r="N5" s="28"/>
    </row>
    <row r="6" spans="1:17" x14ac:dyDescent="0.25">
      <c r="A6" s="4" t="s">
        <v>104</v>
      </c>
      <c r="B6" s="5">
        <f t="shared" si="0"/>
        <v>0.12376670372236272</v>
      </c>
      <c r="C6" s="7">
        <v>1</v>
      </c>
      <c r="D6" s="6"/>
      <c r="E6" s="6"/>
      <c r="F6" s="6"/>
      <c r="G6" s="6"/>
      <c r="H6" s="6"/>
      <c r="I6" s="3"/>
      <c r="K6" s="22"/>
      <c r="L6" s="25" t="s">
        <v>122</v>
      </c>
      <c r="M6" s="26"/>
      <c r="N6" s="27"/>
    </row>
    <row r="7" spans="1:17" x14ac:dyDescent="0.25">
      <c r="A7" s="4" t="s">
        <v>105</v>
      </c>
      <c r="B7" s="5">
        <f t="shared" si="0"/>
        <v>0.13245420380719103</v>
      </c>
      <c r="C7" s="7">
        <v>1</v>
      </c>
      <c r="D7" s="6"/>
      <c r="E7" s="6"/>
      <c r="F7" s="6"/>
      <c r="G7" s="6"/>
      <c r="H7" s="6"/>
      <c r="I7" s="3"/>
    </row>
    <row r="8" spans="1:17" x14ac:dyDescent="0.25">
      <c r="A8" s="4" t="s">
        <v>106</v>
      </c>
      <c r="B8" s="5">
        <f>AVERAGE(C39:C54)</f>
        <v>0.82644865545931889</v>
      </c>
      <c r="C8" s="7"/>
      <c r="D8" s="6"/>
      <c r="E8" s="6"/>
      <c r="F8" s="6"/>
      <c r="G8" s="6"/>
      <c r="H8" s="6"/>
      <c r="I8" s="3"/>
    </row>
    <row r="9" spans="1:17" x14ac:dyDescent="0.25">
      <c r="A9" s="4" t="s">
        <v>107</v>
      </c>
      <c r="B9" s="5">
        <f>AVERAGE(B20,C21,D22,E23,F24,G25,H26,I27,J28,K29,L30,M31,N32,O33,P34,Q35)</f>
        <v>0.24889521633829417</v>
      </c>
      <c r="C9" s="7">
        <v>1</v>
      </c>
      <c r="D9" s="6"/>
      <c r="E9" s="6"/>
      <c r="F9" s="6"/>
      <c r="G9" s="6"/>
      <c r="H9" s="6"/>
      <c r="I9" s="3"/>
    </row>
    <row r="10" spans="1:17" x14ac:dyDescent="0.25">
      <c r="A10" s="4" t="s">
        <v>108</v>
      </c>
      <c r="B10" s="4">
        <f>B8*B9</f>
        <v>0.20569911689303952</v>
      </c>
      <c r="C10" s="7">
        <v>3</v>
      </c>
      <c r="I10" s="10"/>
    </row>
    <row r="13" spans="1:17" x14ac:dyDescent="0.25">
      <c r="A13" s="11" t="s">
        <v>109</v>
      </c>
      <c r="B13" s="12" t="s">
        <v>110</v>
      </c>
      <c r="C13" s="13"/>
      <c r="D13" s="13"/>
      <c r="E13" s="13"/>
      <c r="F13" s="13"/>
      <c r="G13" s="13"/>
      <c r="H13" s="13"/>
      <c r="I13" s="13"/>
      <c r="J13" s="14"/>
    </row>
    <row r="14" spans="1:17" x14ac:dyDescent="0.25">
      <c r="A14" s="4" t="s">
        <v>111</v>
      </c>
      <c r="B14" s="4" t="s">
        <v>76</v>
      </c>
      <c r="C14" s="15" t="s">
        <v>77</v>
      </c>
      <c r="D14" s="15" t="s">
        <v>78</v>
      </c>
      <c r="E14" s="15" t="s">
        <v>79</v>
      </c>
      <c r="F14" s="15" t="s">
        <v>80</v>
      </c>
      <c r="G14" s="15" t="s">
        <v>81</v>
      </c>
      <c r="H14" s="15" t="s">
        <v>82</v>
      </c>
      <c r="I14" s="15" t="s">
        <v>83</v>
      </c>
      <c r="J14" s="15" t="s">
        <v>84</v>
      </c>
      <c r="K14" s="4" t="s">
        <v>85</v>
      </c>
      <c r="L14" s="4" t="s">
        <v>86</v>
      </c>
      <c r="M14" s="4" t="s">
        <v>87</v>
      </c>
      <c r="N14" s="4" t="s">
        <v>88</v>
      </c>
      <c r="O14" s="4" t="s">
        <v>89</v>
      </c>
      <c r="P14" s="4" t="s">
        <v>90</v>
      </c>
      <c r="Q14" s="4" t="s">
        <v>91</v>
      </c>
    </row>
    <row r="15" spans="1:17" x14ac:dyDescent="0.25">
      <c r="A15" s="4" t="s">
        <v>97</v>
      </c>
      <c r="B15" s="4">
        <f>CORREL('DST Projections'!$E$2:$E$33,'DST Projections'!$F$2:$F$33)</f>
        <v>0.10465758488611027</v>
      </c>
      <c r="C15" s="4">
        <f>CORREL('DST Projections'!$E$34:$E$65,'DST Projections'!$F$34:$F$65)</f>
        <v>0.14881703907948782</v>
      </c>
      <c r="D15" s="4">
        <f>CORREL('DST Projections'!$E$66:$E$97,'DST Projections'!$F$66:$F$97)</f>
        <v>-2.742432129750386E-2</v>
      </c>
      <c r="E15" s="4">
        <f>CORREL('DST Projections'!$E$98:$E$127,'DST Projections'!$F$98:$F$127)</f>
        <v>0.1128558998269316</v>
      </c>
      <c r="F15" s="4">
        <f>CORREL('DST Projections'!$E$128:$E$155,'DST Projections'!$F$128:$F$155)</f>
        <v>0.24950720845748806</v>
      </c>
      <c r="G15" s="4">
        <f>CORREL('DST Projections'!$E$156:$E$183,'DST Projections'!$F$156:$F$183)</f>
        <v>-0.15029085640373946</v>
      </c>
      <c r="H15" s="4">
        <f>CORREL('DST Projections'!$E$184:$E$209,'DST Projections'!$F$184:$F$209)</f>
        <v>0.47599342558683405</v>
      </c>
      <c r="I15" s="4">
        <f>CORREL('DST Projections'!$E$210:$E$237,'DST Projections'!$F$210:$F$237)</f>
        <v>5.1201122281170575E-2</v>
      </c>
      <c r="J15" s="4">
        <f>CORREL('DST Projections'!$E$238:$E$265,'DST Projections'!$F$238:$F$265)</f>
        <v>0.21274482631911548</v>
      </c>
      <c r="K15" s="4">
        <f>CORREL('DST Projections'!$E$266:$E$293,'DST Projections'!$F$266:$F$293)</f>
        <v>0.10526400847887618</v>
      </c>
      <c r="L15" s="4">
        <f>CORREL('DST Projections'!$E$294:$E$321,'DST Projections'!$F$294:$F$321)</f>
        <v>0.25670287805222997</v>
      </c>
      <c r="M15" s="4">
        <f>CORREL('DST Projections'!$E$322:$E$353,'DST Projections'!$F$322:$F$353)</f>
        <v>0.15797571847380457</v>
      </c>
      <c r="N15" s="4">
        <f>CORREL('DST Projections'!$E$354:$E$385,'DST Projections'!$F$354:$F$385)</f>
        <v>0.17406838574201292</v>
      </c>
      <c r="O15" s="4">
        <f>CORREL('DST Projections'!$E$386:$E$417,'DST Projections'!$F$386:$F$417)</f>
        <v>0.18916690967651401</v>
      </c>
      <c r="P15" s="4">
        <f>CORREL('DST Projections'!$E$418:$E$449,'DST Projections'!$F$418:$F$449)</f>
        <v>-0.25043932806183339</v>
      </c>
      <c r="Q15" s="4">
        <f>CORREL('DST Projections'!$E$450:$E$481,'DST Projections'!$F$450:$F$481)</f>
        <v>0.22366943938465628</v>
      </c>
    </row>
    <row r="16" spans="1:17" x14ac:dyDescent="0.25">
      <c r="A16" s="4" t="s">
        <v>100</v>
      </c>
      <c r="B16" s="4">
        <f>CORREL('DST Projections'!$E$2:$E$33,'DST Projections'!$G$2:$G$33)</f>
        <v>0.10009950477296245</v>
      </c>
      <c r="C16" s="4">
        <f>CORREL('DST Projections'!$E$34:$E$65,'DST Projections'!$G$34:$G$65)</f>
        <v>9.8767542651139822E-2</v>
      </c>
      <c r="D16" s="4">
        <f>CORREL('DST Projections'!$E$66:$E$97,'DST Projections'!$G$66:$G$97)</f>
        <v>2.0976241828286894E-2</v>
      </c>
      <c r="E16" s="4">
        <f>CORREL('DST Projections'!$E$98:$E$127,'DST Projections'!$G$98:$G$127)</f>
        <v>0.12706784687946054</v>
      </c>
      <c r="F16" s="4">
        <f>CORREL('DST Projections'!$E$128:$E$155,'DST Projections'!$G$128:$G$155)</f>
        <v>0.26224563835614012</v>
      </c>
      <c r="G16" s="4">
        <f>CORREL('DST Projections'!$E$156:$E$183,'DST Projections'!$G$156:$G$183)</f>
        <v>-0.15038634693776376</v>
      </c>
      <c r="H16" s="4">
        <f>CORREL('DST Projections'!$E$184:$E$209,'DST Projections'!$G$184:$G$209)</f>
        <v>0.53307636081796894</v>
      </c>
      <c r="I16" s="4">
        <f>CORREL('DST Projections'!$E$210:$E$237,'DST Projections'!$G$210:$G$237)</f>
        <v>4.7183858160369213E-2</v>
      </c>
      <c r="J16" s="4">
        <f>CORREL('DST Projections'!$E$238:$E$265,'DST Projections'!$G$238:$G$265)</f>
        <v>0.16208430259467832</v>
      </c>
      <c r="K16" s="4">
        <f>CORREL('DST Projections'!$E$266:$E$293,'DST Projections'!$G$266:$G$293)</f>
        <v>4.4815405563586118E-2</v>
      </c>
      <c r="L16" s="4">
        <f>CORREL('DST Projections'!$E$294:$E$321,'DST Projections'!$G$294:$G$321)</f>
        <v>0.24800436134851883</v>
      </c>
      <c r="M16" s="4">
        <f>CORREL('DST Projections'!$E$322:$E$353,'DST Projections'!$G$322:$G$353)</f>
        <v>0.15833566479899477</v>
      </c>
      <c r="N16" s="4">
        <f>CORREL('DST Projections'!$E$354:$E$385,'DST Projections'!$G$354:$G$385)</f>
        <v>6.8585648478206904E-2</v>
      </c>
      <c r="O16" s="4">
        <f>CORREL('DST Projections'!$E$386:$E$417,'DST Projections'!$G$386:$G$417)</f>
        <v>0.16887784563363883</v>
      </c>
      <c r="P16" s="4">
        <f>CORREL('DST Projections'!$E$418:$E$449,'DST Projections'!$G$418:$G$449)</f>
        <v>-0.23451117261573762</v>
      </c>
      <c r="Q16" s="4">
        <f>CORREL('DST Projections'!$E$450:$E$481,'DST Projections'!$G$450:$G$481)</f>
        <v>0.16467521800306356</v>
      </c>
    </row>
    <row r="17" spans="1:17" x14ac:dyDescent="0.25">
      <c r="A17" s="4" t="s">
        <v>102</v>
      </c>
      <c r="B17" s="4">
        <f>CORREL('DST Projections'!$E$2:$E$33,'DST Projections'!$H$2:$H$33)</f>
        <v>0.12511499202289766</v>
      </c>
      <c r="C17" s="4">
        <f>CORREL('DST Projections'!$E$34:$E$65,'DST Projections'!$H$34:$H$65)</f>
        <v>0.11470420743662062</v>
      </c>
      <c r="D17" s="4">
        <f>CORREL('DST Projections'!$E$66:$E$97,'DST Projections'!$H$66:$H$97)</f>
        <v>4.592185190652863E-2</v>
      </c>
      <c r="E17" s="4">
        <f>CORREL('DST Projections'!$E$98:$E$127,'DST Projections'!$H$98:$H$127)</f>
        <v>0.15287679728796499</v>
      </c>
      <c r="F17" s="4">
        <f>CORREL('DST Projections'!$E$128:$E$155,'DST Projections'!$H$128:$H$155)</f>
        <v>0.23838388530847135</v>
      </c>
      <c r="G17" s="4">
        <f>CORREL('DST Projections'!$E$156:$E$183,'DST Projections'!$H$156:$H$183)</f>
        <v>-0.14972177303144735</v>
      </c>
      <c r="H17" s="4">
        <f>CORREL('DST Projections'!$E$184:$E$209,'DST Projections'!$H$184:$H$209)</f>
        <v>0.50999507480961115</v>
      </c>
      <c r="I17" s="4">
        <f>CORREL('DST Projections'!$E$210:$E$237,'DST Projections'!$H$210:$H$237)</f>
        <v>7.1789621252784236E-2</v>
      </c>
      <c r="J17" s="4">
        <f>CORREL('DST Projections'!$E$238:$E$265,'DST Projections'!$H$238:$H$265)</f>
        <v>0.18487113606514638</v>
      </c>
      <c r="K17" s="4">
        <f>CORREL('DST Projections'!$E$266:$E$293,'DST Projections'!$H$266:$H$293)</f>
        <v>2.2176466887264622E-2</v>
      </c>
      <c r="L17" s="4">
        <f>CORREL('DST Projections'!$E$294:$E$321,'DST Projections'!$H$294:$H$321)</f>
        <v>0.27011931747913104</v>
      </c>
      <c r="M17" s="4">
        <f>CORREL('DST Projections'!$E$322:$E$353,'DST Projections'!$H$322:$H$353)</f>
        <v>0.11382792682416761</v>
      </c>
      <c r="N17" s="4">
        <f>CORREL('DST Projections'!$E$354:$E$385,'DST Projections'!$H$354:$H$385)</f>
        <v>7.6523003720487204E-2</v>
      </c>
      <c r="O17" s="4">
        <f>CORREL('DST Projections'!$E$386:$E$417,'DST Projections'!$H$386:$H$417)</f>
        <v>0.15286137782309184</v>
      </c>
      <c r="P17" s="4">
        <f>CORREL('DST Projections'!$E$418:$E$449,'DST Projections'!$H$418:$H$449)</f>
        <v>-0.18042941890548458</v>
      </c>
      <c r="Q17" s="4">
        <f>CORREL('DST Projections'!$E$450:$E$481,'DST Projections'!$H$450:$H$481)</f>
        <v>0.14981851847386399</v>
      </c>
    </row>
    <row r="18" spans="1:17" x14ac:dyDescent="0.25">
      <c r="A18" s="4" t="s">
        <v>104</v>
      </c>
      <c r="B18" s="4">
        <f>CORREL('DST Projections'!$E$2:$E$33,'DST Projections'!$I$2:$I$33)</f>
        <v>0.11441485668544521</v>
      </c>
      <c r="C18" s="4">
        <f>CORREL('DST Projections'!$E$34:$E$65,'DST Projections'!$I$34:$I$65)</f>
        <v>0.13305406622855909</v>
      </c>
      <c r="D18" s="4">
        <f>CORREL('DST Projections'!$E$66:$E$97,'DST Projections'!$I$66:$I$97)</f>
        <v>2.9545118286942645E-2</v>
      </c>
      <c r="E18" s="4">
        <f>CORREL('DST Projections'!$E$98:$E$127,'DST Projections'!$I$98:$I$127)</f>
        <v>0.17323574618771256</v>
      </c>
      <c r="F18" s="4">
        <f>CORREL('DST Projections'!$E$128:$E$155,'DST Projections'!$I$128:$I$155)</f>
        <v>0.27061079459857768</v>
      </c>
      <c r="G18" s="4">
        <f>CORREL('DST Projections'!$E$156:$E$183,'DST Projections'!$I$156:$I$183)</f>
        <v>-0.11515844885624556</v>
      </c>
      <c r="H18" s="4">
        <f>CORREL('DST Projections'!$E$184:$E$209,'DST Projections'!$I$184:$I$209)</f>
        <v>0.52064849885901687</v>
      </c>
      <c r="I18" s="4">
        <f>CORREL('DST Projections'!$E$210:$E$237,'DST Projections'!$I$210:$I$237)</f>
        <v>5.1390389181887632E-2</v>
      </c>
      <c r="J18" s="4">
        <f>CORREL('DST Projections'!$E$238:$E$265,'DST Projections'!$I$238:$I$265)</f>
        <v>0.16579307642202537</v>
      </c>
      <c r="K18" s="4">
        <f>CORREL('DST Projections'!$E$266:$E$293,'DST Projections'!$I$266:$I$293)</f>
        <v>2.2891455109991469E-2</v>
      </c>
      <c r="L18" s="4">
        <f>CORREL('DST Projections'!$E$294:$E$321,'DST Projections'!$I$294:$I$321)</f>
        <v>0.27068551850012879</v>
      </c>
      <c r="M18" s="4">
        <f>CORREL('DST Projections'!$E$322:$E$353,'DST Projections'!$I$322:$I$353)</f>
        <v>0.17332633347621249</v>
      </c>
      <c r="N18" s="4">
        <f>CORREL('DST Projections'!$E$354:$E$385,'DST Projections'!$I$354:$I$385)</f>
        <v>0.11023259348449564</v>
      </c>
      <c r="O18" s="4">
        <f>CORREL('DST Projections'!$E$386:$E$417,'DST Projections'!$I$386:$I$417)</f>
        <v>0.12729170609700613</v>
      </c>
      <c r="P18" s="4">
        <f>CORREL('DST Projections'!$E$418:$E$449,'DST Projections'!$I$418:$I$449)</f>
        <v>-0.2206722878744537</v>
      </c>
      <c r="Q18" s="4">
        <f>CORREL('DST Projections'!$E$450:$E$481,'DST Projections'!$I$450:$I$481)</f>
        <v>0.15297784317050103</v>
      </c>
    </row>
    <row r="19" spans="1:17" x14ac:dyDescent="0.25">
      <c r="A19" s="4" t="s">
        <v>105</v>
      </c>
      <c r="B19" s="4">
        <f>CORREL('DST Projections'!$E$2:$E$33,'DST Projections'!$J$2:$J$33)</f>
        <v>0.13709087476818016</v>
      </c>
      <c r="C19" s="4">
        <f>CORREL('DST Projections'!$E$34:$E$65,'DST Projections'!$J$34:$J$65)</f>
        <v>8.9267439033277246E-2</v>
      </c>
      <c r="D19" s="4">
        <f>CORREL('DST Projections'!$E$66:$E$97,'DST Projections'!$J$66:$J$97)</f>
        <v>1.4342476048262021E-2</v>
      </c>
      <c r="E19" s="4">
        <f>CORREL('DST Projections'!$E$98:$E$127,'DST Projections'!$J$98:$J$127)</f>
        <v>0.17259947976160869</v>
      </c>
      <c r="F19" s="4">
        <f>CORREL('DST Projections'!$E$128:$E$155,'DST Projections'!$J$128:$J$155)</f>
        <v>0.243804283950627</v>
      </c>
      <c r="G19" s="4">
        <f>CORREL('DST Projections'!$E$156:$E$183,'DST Projections'!$J$156:$J$183)</f>
        <v>-0.13473987104457422</v>
      </c>
      <c r="H19" s="4">
        <f>CORREL('DST Projections'!$E$184:$E$209,'DST Projections'!$J$184:$J$209)</f>
        <v>0.54808193347401024</v>
      </c>
      <c r="I19" s="4">
        <f>CORREL('DST Projections'!$E$210:$E$237,'DST Projections'!$J$210:$J$237)</f>
        <v>6.4386036044778119E-2</v>
      </c>
      <c r="J19" s="4">
        <f>CORREL('DST Projections'!$E$238:$E$265,'DST Projections'!$J$238:$J$265)</f>
        <v>0.23160238254674576</v>
      </c>
      <c r="K19" s="4">
        <f>CORREL('DST Projections'!$E$266:$E$293,'DST Projections'!$J$266:$J$293)</f>
        <v>4.3977165541510786E-2</v>
      </c>
      <c r="L19" s="4">
        <f>CORREL('DST Projections'!$E$294:$E$321,'DST Projections'!$J$294:$J$321)</f>
        <v>0.28609886659171918</v>
      </c>
      <c r="M19" s="4">
        <f>CORREL('DST Projections'!$E$322:$E$353,'DST Projections'!$J$322:$J$353)</f>
        <v>0.20378752174393286</v>
      </c>
      <c r="N19" s="4">
        <f>CORREL('DST Projections'!$E$354:$E$385,'DST Projections'!$J$354:$J$385)</f>
        <v>0.13067432455973352</v>
      </c>
      <c r="O19" s="4">
        <f>CORREL('DST Projections'!$E$386:$E$417,'DST Projections'!$J$386:$J$417)</f>
        <v>0.17397193386729209</v>
      </c>
      <c r="P19" s="4">
        <f>CORREL('DST Projections'!$E$418:$E$449,'DST Projections'!$J$418:$J$449)</f>
        <v>-0.22418072659610558</v>
      </c>
      <c r="Q19" s="4">
        <f>CORREL('DST Projections'!$E$450:$E$481,'DST Projections'!$J$450:$J$481)</f>
        <v>0.138503140624058</v>
      </c>
    </row>
    <row r="20" spans="1:17" x14ac:dyDescent="0.25">
      <c r="A20" s="4" t="s">
        <v>76</v>
      </c>
      <c r="B20" s="8">
        <f>CORREL('DST Projections'!$E$2:$E$33,'DST Projections'!$K$2:$K$33)</f>
        <v>0.14619115626688778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</row>
    <row r="21" spans="1:17" x14ac:dyDescent="0.25">
      <c r="A21" s="4" t="s">
        <v>77</v>
      </c>
      <c r="B21" s="9"/>
      <c r="C21" s="8">
        <f>CORREL('DST Projections'!$E$34:$E$65,'DST Projections'!$L$34:$L$65)</f>
        <v>6.0260861173190065E-2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</row>
    <row r="22" spans="1:17" x14ac:dyDescent="0.25">
      <c r="A22" s="4" t="s">
        <v>78</v>
      </c>
      <c r="B22" s="9"/>
      <c r="C22" s="9"/>
      <c r="D22" s="8">
        <f>CORREL('DST Projections'!$E$66:$E$97,'DST Projections'!$M$66:$M$97)</f>
        <v>4.8572911780651817E-2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</row>
    <row r="23" spans="1:17" x14ac:dyDescent="0.25">
      <c r="A23" s="4" t="s">
        <v>79</v>
      </c>
      <c r="B23" s="9"/>
      <c r="C23" s="9"/>
      <c r="D23" s="9"/>
      <c r="E23" s="8">
        <f>CORREL('DST Projections'!$E$98:$E$127,'DST Projections'!$N$98:$N$127)</f>
        <v>0.1891861612379907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</row>
    <row r="24" spans="1:17" x14ac:dyDescent="0.25">
      <c r="A24" s="4" t="s">
        <v>80</v>
      </c>
      <c r="B24" s="9"/>
      <c r="C24" s="9"/>
      <c r="D24" s="9"/>
      <c r="E24" s="9"/>
      <c r="F24" s="8">
        <f>CORREL('DST Projections'!$E$128:$E$155,'DST Projections'!$O$128:$O$155)</f>
        <v>0.5904503523179836</v>
      </c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</row>
    <row r="25" spans="1:17" x14ac:dyDescent="0.25">
      <c r="A25" s="4" t="s">
        <v>81</v>
      </c>
      <c r="B25" s="9"/>
      <c r="C25" s="9"/>
      <c r="D25" s="9"/>
      <c r="E25" s="9"/>
      <c r="F25" s="9"/>
      <c r="G25" s="8">
        <f>CORREL('DST Projections'!$E$156:$E$183,'DST Projections'!$P$156:$P$183)</f>
        <v>-0.23216156405858168</v>
      </c>
      <c r="H25" s="22"/>
      <c r="I25" s="22"/>
      <c r="J25" s="22"/>
      <c r="K25" s="22"/>
      <c r="L25" s="22"/>
      <c r="M25" s="22"/>
      <c r="N25" s="22"/>
      <c r="O25" s="22"/>
      <c r="P25" s="22"/>
      <c r="Q25" s="22"/>
    </row>
    <row r="26" spans="1:17" x14ac:dyDescent="0.25">
      <c r="A26" s="4" t="s">
        <v>82</v>
      </c>
      <c r="B26" s="9"/>
      <c r="C26" s="9"/>
      <c r="D26" s="9"/>
      <c r="E26" s="9"/>
      <c r="F26" s="9"/>
      <c r="G26" s="9"/>
      <c r="H26" s="8">
        <f>CORREL('DST Projections'!$E$184:$E$209,'DST Projections'!$Q$184:$Q$209)</f>
        <v>0.60719149973179543</v>
      </c>
      <c r="I26" s="22"/>
      <c r="J26" s="22"/>
      <c r="K26" s="22"/>
      <c r="L26" s="22"/>
      <c r="M26" s="22"/>
      <c r="N26" s="22"/>
      <c r="O26" s="22"/>
      <c r="P26" s="22"/>
      <c r="Q26" s="22"/>
    </row>
    <row r="27" spans="1:17" x14ac:dyDescent="0.25">
      <c r="A27" s="4" t="s">
        <v>83</v>
      </c>
      <c r="B27" s="9"/>
      <c r="C27" s="9"/>
      <c r="D27" s="9"/>
      <c r="E27" s="9"/>
      <c r="F27" s="9"/>
      <c r="G27" s="9"/>
      <c r="H27" s="9"/>
      <c r="I27" s="8">
        <f>CORREL('DST Projections'!$E$210:$E$237,'DST Projections'!$R$210:$R$237)</f>
        <v>0.29942089492127832</v>
      </c>
      <c r="J27" s="22"/>
      <c r="K27" s="22"/>
      <c r="L27" s="22"/>
      <c r="M27" s="22"/>
      <c r="N27" s="22"/>
      <c r="O27" s="22"/>
      <c r="P27" s="22"/>
      <c r="Q27" s="22"/>
    </row>
    <row r="28" spans="1:17" x14ac:dyDescent="0.25">
      <c r="A28" s="4" t="s">
        <v>84</v>
      </c>
      <c r="B28" s="9"/>
      <c r="C28" s="9"/>
      <c r="D28" s="9"/>
      <c r="E28" s="9"/>
      <c r="F28" s="9"/>
      <c r="G28" s="9"/>
      <c r="H28" s="9"/>
      <c r="I28" s="9"/>
      <c r="J28" s="8">
        <f>CORREL('DST Projections'!$E$238:$E$265,'DST Projections'!$S$238:$S$265)</f>
        <v>0.40925130333938287</v>
      </c>
      <c r="K28" s="22"/>
      <c r="L28" s="22"/>
      <c r="M28" s="22"/>
      <c r="N28" s="22"/>
      <c r="O28" s="22"/>
      <c r="P28" s="22"/>
      <c r="Q28" s="22"/>
    </row>
    <row r="29" spans="1:17" x14ac:dyDescent="0.25">
      <c r="A29" s="4" t="s">
        <v>85</v>
      </c>
      <c r="B29" s="9"/>
      <c r="C29" s="9"/>
      <c r="D29" s="9"/>
      <c r="E29" s="9"/>
      <c r="F29" s="9"/>
      <c r="G29" s="9"/>
      <c r="H29" s="9"/>
      <c r="I29" s="9"/>
      <c r="J29" s="9"/>
      <c r="K29" s="8">
        <f>CORREL('DST Projections'!$E$266:$E$293,'DST Projections'!$T$266:$T$293)</f>
        <v>0.27233620133549813</v>
      </c>
      <c r="L29" s="22"/>
      <c r="M29" s="22"/>
      <c r="N29" s="22"/>
      <c r="O29" s="22"/>
      <c r="P29" s="22"/>
      <c r="Q29" s="22"/>
    </row>
    <row r="30" spans="1:17" x14ac:dyDescent="0.25">
      <c r="A30" s="4" t="s">
        <v>86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8">
        <f>CORREL('DST Projections'!$E$294:$E$321,'DST Projections'!$U$294:$U$321)</f>
        <v>0.12837088541922592</v>
      </c>
      <c r="M30" s="22"/>
      <c r="N30" s="22"/>
      <c r="O30" s="22"/>
      <c r="P30" s="22"/>
      <c r="Q30" s="22"/>
    </row>
    <row r="31" spans="1:17" x14ac:dyDescent="0.25">
      <c r="A31" s="4" t="s">
        <v>87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8">
        <f>CORREL('DST Projections'!$E$322:$E$353,'DST Projections'!$V$322:$V$353)</f>
        <v>0.35362245410368953</v>
      </c>
      <c r="N31" s="22"/>
      <c r="O31" s="22"/>
      <c r="P31" s="22"/>
      <c r="Q31" s="22"/>
    </row>
    <row r="32" spans="1:17" x14ac:dyDescent="0.25">
      <c r="A32" s="4" t="s">
        <v>88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8">
        <f>CORREL('DST Projections'!$E$354:$E$385,'DST Projections'!$W$354:$W$385)</f>
        <v>0.10416599932207059</v>
      </c>
      <c r="O32" s="22"/>
      <c r="P32" s="22"/>
      <c r="Q32" s="22"/>
    </row>
    <row r="33" spans="1:17" x14ac:dyDescent="0.25">
      <c r="A33" s="4" t="s">
        <v>89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8">
        <f>CORREL('DST Projections'!$E$386:$E$417,'DST Projections'!$X$386:$X$417)</f>
        <v>0.51105028437858857</v>
      </c>
      <c r="P33" s="22"/>
      <c r="Q33" s="22"/>
    </row>
    <row r="34" spans="1:17" x14ac:dyDescent="0.25">
      <c r="A34" s="4" t="s">
        <v>90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8">
        <f>CORREL('DST Projections'!$E$418:$E$449,'DST Projections'!$Y$418:$Y$449)</f>
        <v>-4.619647686955234E-2</v>
      </c>
      <c r="Q34" s="22"/>
    </row>
    <row r="35" spans="1:17" x14ac:dyDescent="0.25">
      <c r="A35" s="4" t="s">
        <v>91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8">
        <f>CORREL('DST Projections'!$E$450:$E$481,'DST Projections'!$Z$450:$Z$481)</f>
        <v>0.54061053701260764</v>
      </c>
    </row>
    <row r="38" spans="1:17" x14ac:dyDescent="0.25">
      <c r="A38" s="4" t="s">
        <v>112</v>
      </c>
      <c r="B38" s="5" t="s">
        <v>113</v>
      </c>
      <c r="C38" s="5" t="s">
        <v>114</v>
      </c>
    </row>
    <row r="39" spans="1:17" x14ac:dyDescent="0.25">
      <c r="A39" s="4" t="s">
        <v>76</v>
      </c>
      <c r="B39" s="5">
        <f>AVERAGE('DST Projections'!AA2:AA33)</f>
        <v>0.68321874999999999</v>
      </c>
      <c r="C39" s="5">
        <f>(($B$59)^(-ABS(B39)))</f>
        <v>0.95324454651978419</v>
      </c>
      <c r="G39" t="s">
        <v>121</v>
      </c>
      <c r="H39" t="s">
        <v>119</v>
      </c>
      <c r="I39" t="s">
        <v>120</v>
      </c>
    </row>
    <row r="40" spans="1:17" x14ac:dyDescent="0.25">
      <c r="A40" s="4" t="s">
        <v>77</v>
      </c>
      <c r="B40" s="5">
        <f>AVERAGE('DST Projections'!AA34:AA65)</f>
        <v>0.94699404761905004</v>
      </c>
      <c r="C40" s="5">
        <f t="shared" ref="C40:C53" si="1">(($B$59)^(-ABS(B40)))</f>
        <v>0.93578394869771386</v>
      </c>
      <c r="D40" s="16"/>
      <c r="G40">
        <v>1</v>
      </c>
      <c r="H40">
        <f>VLOOKUP(G40,'QB Projections'!$A$1:$B$588,2,FALSE)</f>
        <v>2</v>
      </c>
      <c r="I40">
        <f t="shared" ref="I40:I54" si="2">H41-1</f>
        <v>40</v>
      </c>
    </row>
    <row r="41" spans="1:17" x14ac:dyDescent="0.25">
      <c r="A41" s="4" t="s">
        <v>78</v>
      </c>
      <c r="B41" s="5">
        <f>AVERAGE('DST Projections'!AA66:AA97)</f>
        <v>1.6096763392857096</v>
      </c>
      <c r="C41" s="5">
        <f t="shared" si="1"/>
        <v>0.89331577943503493</v>
      </c>
      <c r="D41" s="16"/>
      <c r="G41">
        <v>2</v>
      </c>
      <c r="H41">
        <f>VLOOKUP(G41,'QB Projections'!$A$1:$B$588,2,FALSE)</f>
        <v>41</v>
      </c>
      <c r="I41">
        <f t="shared" si="2"/>
        <v>79</v>
      </c>
    </row>
    <row r="42" spans="1:17" x14ac:dyDescent="0.25">
      <c r="A42" s="4" t="s">
        <v>79</v>
      </c>
      <c r="B42" s="5">
        <f>AVERAGE('DST Projections'!AA98:AA127)</f>
        <v>1.6228518518518544</v>
      </c>
      <c r="C42" s="5">
        <f t="shared" si="1"/>
        <v>0.89249126005856272</v>
      </c>
      <c r="D42" s="16"/>
      <c r="G42">
        <v>3</v>
      </c>
      <c r="H42">
        <f>VLOOKUP(G42,'QB Projections'!$A$1:$B$588,2,FALSE)</f>
        <v>80</v>
      </c>
      <c r="I42">
        <f t="shared" si="2"/>
        <v>118</v>
      </c>
    </row>
    <row r="43" spans="1:17" x14ac:dyDescent="0.25">
      <c r="A43" s="4" t="s">
        <v>80</v>
      </c>
      <c r="B43" s="5">
        <f>AVERAGE('DST Projections'!AA128:AA155)</f>
        <v>2.8303174603174663</v>
      </c>
      <c r="C43" s="5">
        <f t="shared" si="1"/>
        <v>0.82007086738905743</v>
      </c>
      <c r="D43" s="16"/>
      <c r="G43">
        <v>4</v>
      </c>
      <c r="H43">
        <f>VLOOKUP(G43,'QB Projections'!$A$1:$B$588,2,FALSE)</f>
        <v>119</v>
      </c>
      <c r="I43">
        <f t="shared" si="2"/>
        <v>157</v>
      </c>
    </row>
    <row r="44" spans="1:17" x14ac:dyDescent="0.25">
      <c r="A44" s="4" t="s">
        <v>81</v>
      </c>
      <c r="B44" s="5">
        <f>AVERAGE('DST Projections'!AA156:AA183)</f>
        <v>2.7324545454545537</v>
      </c>
      <c r="C44" s="5">
        <f t="shared" si="1"/>
        <v>0.82571488799421056</v>
      </c>
      <c r="D44" s="16"/>
      <c r="G44">
        <v>5</v>
      </c>
      <c r="H44">
        <f>VLOOKUP(G44,'QB Projections'!$A$1:$B$588,2,FALSE)</f>
        <v>158</v>
      </c>
      <c r="I44">
        <f t="shared" si="2"/>
        <v>192</v>
      </c>
    </row>
    <row r="45" spans="1:17" x14ac:dyDescent="0.25">
      <c r="A45" s="4" t="s">
        <v>82</v>
      </c>
      <c r="B45" s="5">
        <f>AVERAGE('DST Projections'!AA184:AA209)</f>
        <v>2.3654603729603751</v>
      </c>
      <c r="C45" s="5">
        <f t="shared" si="1"/>
        <v>0.84722859965125885</v>
      </c>
      <c r="D45" s="16"/>
      <c r="G45">
        <v>6</v>
      </c>
      <c r="H45">
        <f>VLOOKUP(G45,'QB Projections'!$A$1:$B$588,2,FALSE)</f>
        <v>193</v>
      </c>
      <c r="I45">
        <f t="shared" si="2"/>
        <v>225</v>
      </c>
    </row>
    <row r="46" spans="1:17" x14ac:dyDescent="0.25">
      <c r="A46" s="4" t="s">
        <v>83</v>
      </c>
      <c r="B46" s="5">
        <f>AVERAGE('DST Projections'!AA210:AA237)</f>
        <v>3.4757921245421279</v>
      </c>
      <c r="C46" s="5">
        <f t="shared" si="1"/>
        <v>0.7837987383907058</v>
      </c>
      <c r="D46" s="16"/>
      <c r="G46">
        <v>7</v>
      </c>
      <c r="H46">
        <f>VLOOKUP(G46,'QB Projections'!$A$1:$B$588,2,FALSE)</f>
        <v>226</v>
      </c>
      <c r="I46">
        <f t="shared" si="2"/>
        <v>257</v>
      </c>
    </row>
    <row r="47" spans="1:17" x14ac:dyDescent="0.25">
      <c r="A47" s="4" t="s">
        <v>84</v>
      </c>
      <c r="B47" s="5">
        <f>AVERAGE('DST Projections'!AA238:AA265)</f>
        <v>3.0478375196232492</v>
      </c>
      <c r="C47" s="5">
        <f t="shared" si="1"/>
        <v>0.80766368032983971</v>
      </c>
      <c r="D47" s="16"/>
      <c r="G47">
        <v>8</v>
      </c>
      <c r="H47">
        <f>VLOOKUP(G47,'QB Projections'!$A$1:$B$588,2,FALSE)</f>
        <v>258</v>
      </c>
      <c r="I47">
        <f t="shared" si="2"/>
        <v>292</v>
      </c>
    </row>
    <row r="48" spans="1:17" x14ac:dyDescent="0.25">
      <c r="A48" s="4" t="s">
        <v>85</v>
      </c>
      <c r="B48" s="5">
        <f>AVERAGE('DST Projections'!AA266:AA293)</f>
        <v>2.9560612244897961</v>
      </c>
      <c r="C48" s="5">
        <f t="shared" si="1"/>
        <v>0.81287547623931888</v>
      </c>
      <c r="D48" s="16"/>
      <c r="G48">
        <v>9</v>
      </c>
      <c r="H48">
        <f>VLOOKUP(G48,'QB Projections'!$A$1:$B$588,2,FALSE)</f>
        <v>293</v>
      </c>
      <c r="I48">
        <f t="shared" si="2"/>
        <v>325</v>
      </c>
    </row>
    <row r="49" spans="1:9" x14ac:dyDescent="0.25">
      <c r="A49" s="4" t="s">
        <v>86</v>
      </c>
      <c r="B49" s="5">
        <f>AVERAGE('DST Projections'!AA294:AA321)</f>
        <v>3.9955282738095299</v>
      </c>
      <c r="C49" s="5">
        <f t="shared" si="1"/>
        <v>0.75576180392678372</v>
      </c>
      <c r="D49" s="16"/>
      <c r="G49">
        <v>10</v>
      </c>
      <c r="H49">
        <f>VLOOKUP(G49,'QB Projections'!$A$1:$B$588,2,FALSE)</f>
        <v>326</v>
      </c>
      <c r="I49">
        <f t="shared" si="2"/>
        <v>359</v>
      </c>
    </row>
    <row r="50" spans="1:9" x14ac:dyDescent="0.25">
      <c r="A50" s="4" t="s">
        <v>87</v>
      </c>
      <c r="B50" s="5">
        <f>AVERAGE('DST Projections'!AA322:AA353)</f>
        <v>3.3949149816176476</v>
      </c>
      <c r="C50" s="5">
        <f t="shared" si="1"/>
        <v>0.78825417886567339</v>
      </c>
      <c r="D50" s="16"/>
      <c r="G50">
        <v>11</v>
      </c>
      <c r="H50">
        <f>VLOOKUP(G50,'QB Projections'!$A$1:$B$588,2,FALSE)</f>
        <v>360</v>
      </c>
      <c r="I50">
        <f t="shared" si="2"/>
        <v>393</v>
      </c>
    </row>
    <row r="51" spans="1:9" x14ac:dyDescent="0.25">
      <c r="A51" s="4" t="s">
        <v>88</v>
      </c>
      <c r="B51" s="5">
        <f>AVERAGE('DST Projections'!AA354:AA385)</f>
        <v>3.6172079248365998</v>
      </c>
      <c r="C51" s="5">
        <f t="shared" si="1"/>
        <v>0.77606871294676905</v>
      </c>
      <c r="D51" s="16"/>
      <c r="G51">
        <v>12</v>
      </c>
      <c r="H51">
        <f>VLOOKUP(G51,'QB Projections'!$A$1:$B$588,2,FALSE)</f>
        <v>394</v>
      </c>
      <c r="I51">
        <f t="shared" si="2"/>
        <v>432</v>
      </c>
    </row>
    <row r="52" spans="1:9" x14ac:dyDescent="0.25">
      <c r="A52" s="4" t="s">
        <v>89</v>
      </c>
      <c r="B52" s="5">
        <f>AVERAGE('DST Projections'!AA386:AA417)</f>
        <v>4.0860453216374344</v>
      </c>
      <c r="C52" s="5">
        <f t="shared" si="1"/>
        <v>0.7509824705924053</v>
      </c>
      <c r="D52" s="16"/>
      <c r="G52">
        <v>13</v>
      </c>
      <c r="H52">
        <f>VLOOKUP(G52,'QB Projections'!$A$1:$B$588,2,FALSE)</f>
        <v>433</v>
      </c>
      <c r="I52">
        <f t="shared" si="2"/>
        <v>471</v>
      </c>
    </row>
    <row r="53" spans="1:9" x14ac:dyDescent="0.25">
      <c r="A53" s="4" t="s">
        <v>90</v>
      </c>
      <c r="B53" s="5">
        <f>AVERAGE('DST Projections'!AA418:AA449)</f>
        <v>3.0421636513157941</v>
      </c>
      <c r="C53" s="5">
        <f t="shared" si="1"/>
        <v>0.80798491691493612</v>
      </c>
      <c r="D53" s="16"/>
      <c r="G53">
        <v>14</v>
      </c>
      <c r="H53">
        <f>VLOOKUP(G53,'QB Projections'!$A$1:$B$588,2,FALSE)</f>
        <v>472</v>
      </c>
      <c r="I53">
        <f t="shared" si="2"/>
        <v>510</v>
      </c>
    </row>
    <row r="54" spans="1:9" x14ac:dyDescent="0.25">
      <c r="A54" s="17" t="s">
        <v>91</v>
      </c>
      <c r="B54" s="5">
        <f>AVERAGE('DST Projections'!AA450:AA481)</f>
        <v>3.6933437499999915</v>
      </c>
      <c r="C54" s="5">
        <f>(($B$59)^(-ABS(B54)))</f>
        <v>0.77193861939704933</v>
      </c>
      <c r="D54" s="16"/>
      <c r="G54">
        <v>15</v>
      </c>
      <c r="H54">
        <f>VLOOKUP(G54,'QB Projections'!$A$1:$B$588,2,FALSE)</f>
        <v>511</v>
      </c>
      <c r="I54">
        <f t="shared" si="2"/>
        <v>549</v>
      </c>
    </row>
    <row r="55" spans="1:9" x14ac:dyDescent="0.25">
      <c r="A55" s="18"/>
      <c r="B55" s="13"/>
      <c r="C55" s="13"/>
      <c r="D55" s="6"/>
      <c r="G55">
        <v>16</v>
      </c>
      <c r="H55">
        <f>VLOOKUP(G55,'QB Projections'!$A$1:$B$588,2,FALSE)</f>
        <v>550</v>
      </c>
      <c r="I55">
        <v>588</v>
      </c>
    </row>
    <row r="56" spans="1:9" x14ac:dyDescent="0.25">
      <c r="A56" s="19" t="s">
        <v>115</v>
      </c>
      <c r="B56" s="15">
        <f>AVERAGE(B39:B54)</f>
        <v>2.756241758710074</v>
      </c>
      <c r="C56" s="20">
        <f>(($B$59)^(-ABS(B56)))</f>
        <v>0.82433945145001575</v>
      </c>
    </row>
    <row r="59" spans="1:9" x14ac:dyDescent="0.25">
      <c r="A59" s="4" t="s">
        <v>116</v>
      </c>
      <c r="B59" s="4">
        <v>1.0726</v>
      </c>
    </row>
  </sheetData>
  <mergeCells count="5">
    <mergeCell ref="L2:N2"/>
    <mergeCell ref="L3:N3"/>
    <mergeCell ref="L4:N4"/>
    <mergeCell ref="L5:N5"/>
    <mergeCell ref="L6:N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81"/>
  <sheetViews>
    <sheetView workbookViewId="0"/>
  </sheetViews>
  <sheetFormatPr defaultRowHeight="15" x14ac:dyDescent="0.25"/>
  <sheetData>
    <row r="1" spans="1:27" x14ac:dyDescent="0.25">
      <c r="A1" t="s">
        <v>123</v>
      </c>
      <c r="B1" t="s">
        <v>0</v>
      </c>
      <c r="C1" t="s">
        <v>1</v>
      </c>
      <c r="D1" t="s">
        <v>2</v>
      </c>
      <c r="E1" t="s">
        <v>92</v>
      </c>
      <c r="F1" s="1">
        <v>41435</v>
      </c>
      <c r="G1" s="1">
        <v>41495</v>
      </c>
      <c r="H1" s="1">
        <v>41502</v>
      </c>
      <c r="I1" s="1">
        <v>41509</v>
      </c>
      <c r="J1" s="1">
        <v>41516</v>
      </c>
      <c r="K1" s="1">
        <v>41523</v>
      </c>
      <c r="L1" s="1">
        <v>41530</v>
      </c>
      <c r="M1" s="1">
        <v>41537</v>
      </c>
      <c r="N1" s="1">
        <v>41544</v>
      </c>
      <c r="O1" s="1">
        <v>41551</v>
      </c>
      <c r="P1" s="1">
        <v>41558</v>
      </c>
      <c r="Q1" s="1">
        <v>41565</v>
      </c>
      <c r="R1" s="1">
        <v>41572</v>
      </c>
      <c r="S1" s="1">
        <v>41579</v>
      </c>
      <c r="T1" s="1">
        <v>41586</v>
      </c>
      <c r="U1" s="1">
        <v>41593</v>
      </c>
      <c r="V1" s="1">
        <v>41600</v>
      </c>
      <c r="W1" s="1">
        <v>41607</v>
      </c>
      <c r="X1" s="1">
        <v>41614</v>
      </c>
      <c r="Y1" s="1">
        <v>41621</v>
      </c>
      <c r="Z1" s="1">
        <v>41628</v>
      </c>
      <c r="AA1" t="s">
        <v>106</v>
      </c>
    </row>
    <row r="2" spans="1:27" x14ac:dyDescent="0.25">
      <c r="A2">
        <v>60001</v>
      </c>
      <c r="B2" t="s">
        <v>124</v>
      </c>
      <c r="C2" t="s">
        <v>47</v>
      </c>
      <c r="D2">
        <v>1</v>
      </c>
      <c r="E2">
        <v>9</v>
      </c>
      <c r="F2">
        <v>9.6999999999999993</v>
      </c>
      <c r="G2">
        <v>9.6999999999999993</v>
      </c>
      <c r="H2">
        <v>9.9</v>
      </c>
      <c r="I2">
        <v>10.199999999999999</v>
      </c>
      <c r="J2">
        <v>10.199999999999999</v>
      </c>
      <c r="K2">
        <v>10.3</v>
      </c>
      <c r="AA2">
        <f>VAR(F2:K2)</f>
        <v>7.2000000000000119E-2</v>
      </c>
    </row>
    <row r="3" spans="1:27" x14ac:dyDescent="0.25">
      <c r="A3">
        <v>60002</v>
      </c>
      <c r="B3" t="s">
        <v>125</v>
      </c>
      <c r="C3" t="s">
        <v>38</v>
      </c>
      <c r="D3">
        <v>1</v>
      </c>
      <c r="E3">
        <v>-2</v>
      </c>
      <c r="F3">
        <v>12.8</v>
      </c>
      <c r="G3">
        <v>11.6</v>
      </c>
      <c r="H3">
        <v>11.6</v>
      </c>
      <c r="I3">
        <v>11.9</v>
      </c>
      <c r="J3">
        <v>12.4</v>
      </c>
      <c r="K3">
        <v>12</v>
      </c>
      <c r="AA3">
        <f t="shared" ref="AA3:AA33" si="0">VAR(F3:K3)</f>
        <v>0.22300000000000036</v>
      </c>
    </row>
    <row r="4" spans="1:27" x14ac:dyDescent="0.25">
      <c r="A4">
        <v>60003</v>
      </c>
      <c r="B4" t="s">
        <v>126</v>
      </c>
      <c r="C4" t="s">
        <v>32</v>
      </c>
      <c r="D4">
        <v>1</v>
      </c>
      <c r="E4">
        <v>13</v>
      </c>
      <c r="F4">
        <v>17.899999999999999</v>
      </c>
      <c r="G4">
        <v>18.2</v>
      </c>
      <c r="H4">
        <v>19.399999999999999</v>
      </c>
      <c r="I4">
        <v>18.8</v>
      </c>
      <c r="J4">
        <v>17.399999999999999</v>
      </c>
      <c r="K4">
        <v>17.399999999999999</v>
      </c>
      <c r="AA4">
        <f t="shared" si="0"/>
        <v>0.63366666666666727</v>
      </c>
    </row>
    <row r="5" spans="1:27" x14ac:dyDescent="0.25">
      <c r="A5">
        <v>60004</v>
      </c>
      <c r="B5" t="s">
        <v>127</v>
      </c>
      <c r="C5" t="s">
        <v>40</v>
      </c>
      <c r="D5">
        <v>1</v>
      </c>
      <c r="E5">
        <v>1</v>
      </c>
      <c r="F5">
        <v>8.4</v>
      </c>
      <c r="G5">
        <v>8.5</v>
      </c>
      <c r="H5">
        <v>8.6999999999999993</v>
      </c>
      <c r="I5">
        <v>8.6</v>
      </c>
      <c r="J5">
        <v>9.1</v>
      </c>
      <c r="K5">
        <v>8.8000000000000007</v>
      </c>
      <c r="AA5">
        <f t="shared" si="0"/>
        <v>6.1666666666666606E-2</v>
      </c>
    </row>
    <row r="6" spans="1:27" x14ac:dyDescent="0.25">
      <c r="A6">
        <v>60005</v>
      </c>
      <c r="B6" t="s">
        <v>128</v>
      </c>
      <c r="C6" t="s">
        <v>60</v>
      </c>
      <c r="D6">
        <v>1</v>
      </c>
      <c r="E6">
        <v>29</v>
      </c>
      <c r="F6">
        <v>4.2</v>
      </c>
      <c r="G6">
        <v>7.1</v>
      </c>
      <c r="H6">
        <v>6.9</v>
      </c>
      <c r="I6">
        <v>7.1</v>
      </c>
      <c r="J6">
        <v>7.2</v>
      </c>
      <c r="K6">
        <v>7.2</v>
      </c>
      <c r="AA6">
        <f t="shared" si="0"/>
        <v>1.4136666666666429</v>
      </c>
    </row>
    <row r="7" spans="1:27" x14ac:dyDescent="0.25">
      <c r="A7">
        <v>60006</v>
      </c>
      <c r="B7" t="s">
        <v>129</v>
      </c>
      <c r="C7" t="s">
        <v>19</v>
      </c>
      <c r="D7">
        <v>1</v>
      </c>
      <c r="E7">
        <v>8</v>
      </c>
      <c r="F7">
        <v>6.7</v>
      </c>
      <c r="G7">
        <v>8.1999999999999993</v>
      </c>
      <c r="H7">
        <v>8.1</v>
      </c>
      <c r="I7">
        <v>7.8</v>
      </c>
      <c r="J7">
        <v>6.6</v>
      </c>
      <c r="K7">
        <v>6.5</v>
      </c>
      <c r="AA7">
        <f t="shared" si="0"/>
        <v>0.63766666666666638</v>
      </c>
    </row>
    <row r="8" spans="1:27" x14ac:dyDescent="0.25">
      <c r="A8">
        <v>60007</v>
      </c>
      <c r="B8" t="s">
        <v>130</v>
      </c>
      <c r="C8" t="s">
        <v>4</v>
      </c>
      <c r="D8">
        <v>1</v>
      </c>
      <c r="E8">
        <v>19</v>
      </c>
      <c r="F8">
        <v>12.4</v>
      </c>
      <c r="G8">
        <v>11.5</v>
      </c>
      <c r="H8">
        <v>12</v>
      </c>
      <c r="I8">
        <v>11.8</v>
      </c>
      <c r="J8">
        <v>11.9</v>
      </c>
      <c r="K8">
        <v>12</v>
      </c>
      <c r="AA8">
        <f t="shared" si="0"/>
        <v>8.6666666666666697E-2</v>
      </c>
    </row>
    <row r="9" spans="1:27" x14ac:dyDescent="0.25">
      <c r="A9">
        <v>60008</v>
      </c>
      <c r="B9" t="s">
        <v>131</v>
      </c>
      <c r="C9" t="s">
        <v>14</v>
      </c>
      <c r="D9">
        <v>1</v>
      </c>
      <c r="E9">
        <v>6</v>
      </c>
      <c r="F9">
        <v>15.2</v>
      </c>
      <c r="G9">
        <v>15.8</v>
      </c>
      <c r="H9">
        <v>15.9</v>
      </c>
      <c r="I9">
        <v>16.3</v>
      </c>
      <c r="J9">
        <v>16.100000000000001</v>
      </c>
      <c r="K9">
        <v>15.9</v>
      </c>
      <c r="AA9">
        <f t="shared" si="0"/>
        <v>0.1386666666666671</v>
      </c>
    </row>
    <row r="10" spans="1:27" x14ac:dyDescent="0.25">
      <c r="A10">
        <v>60009</v>
      </c>
      <c r="B10" t="s">
        <v>132</v>
      </c>
      <c r="C10" t="s">
        <v>30</v>
      </c>
      <c r="D10">
        <v>1</v>
      </c>
      <c r="E10">
        <v>17</v>
      </c>
      <c r="F10">
        <v>15.4</v>
      </c>
      <c r="G10">
        <v>15.6</v>
      </c>
      <c r="H10">
        <v>13.9</v>
      </c>
      <c r="I10">
        <v>14</v>
      </c>
      <c r="J10">
        <v>14.1</v>
      </c>
      <c r="K10">
        <v>14.3</v>
      </c>
      <c r="AA10">
        <f t="shared" si="0"/>
        <v>0.56299999999999994</v>
      </c>
    </row>
    <row r="11" spans="1:27" x14ac:dyDescent="0.25">
      <c r="A11">
        <v>60010</v>
      </c>
      <c r="B11" t="s">
        <v>133</v>
      </c>
      <c r="C11" t="s">
        <v>6</v>
      </c>
      <c r="D11">
        <v>1</v>
      </c>
      <c r="E11">
        <v>0</v>
      </c>
      <c r="F11">
        <v>3.1</v>
      </c>
      <c r="G11">
        <v>3.1</v>
      </c>
      <c r="H11">
        <v>3.3</v>
      </c>
      <c r="I11">
        <v>2.8</v>
      </c>
      <c r="J11">
        <v>2.6</v>
      </c>
      <c r="K11">
        <v>2.9</v>
      </c>
      <c r="AA11">
        <f t="shared" si="0"/>
        <v>6.2666666666666648E-2</v>
      </c>
    </row>
    <row r="12" spans="1:27" x14ac:dyDescent="0.25">
      <c r="A12">
        <v>60011</v>
      </c>
      <c r="B12" t="s">
        <v>134</v>
      </c>
      <c r="C12" t="s">
        <v>44</v>
      </c>
      <c r="D12">
        <v>1</v>
      </c>
      <c r="E12">
        <v>12</v>
      </c>
      <c r="F12">
        <v>6.5</v>
      </c>
      <c r="G12">
        <v>7.7</v>
      </c>
      <c r="H12">
        <v>6</v>
      </c>
      <c r="I12">
        <v>6</v>
      </c>
      <c r="J12">
        <v>7.6</v>
      </c>
      <c r="K12">
        <v>7.6</v>
      </c>
      <c r="AA12">
        <f t="shared" si="0"/>
        <v>0.68000000000000682</v>
      </c>
    </row>
    <row r="13" spans="1:27" x14ac:dyDescent="0.25">
      <c r="A13">
        <v>60012</v>
      </c>
      <c r="B13" t="s">
        <v>135</v>
      </c>
      <c r="C13" t="s">
        <v>36</v>
      </c>
      <c r="D13">
        <v>1</v>
      </c>
      <c r="E13">
        <v>-3</v>
      </c>
      <c r="F13">
        <v>10.1</v>
      </c>
      <c r="G13">
        <v>11.3</v>
      </c>
      <c r="H13">
        <v>10.1</v>
      </c>
      <c r="I13">
        <v>10.199999999999999</v>
      </c>
      <c r="J13">
        <v>10.3</v>
      </c>
      <c r="K13">
        <v>8.6</v>
      </c>
      <c r="AA13">
        <f t="shared" si="0"/>
        <v>0.74800000000000055</v>
      </c>
    </row>
    <row r="14" spans="1:27" x14ac:dyDescent="0.25">
      <c r="A14">
        <v>60013</v>
      </c>
      <c r="B14" t="s">
        <v>136</v>
      </c>
      <c r="C14" t="s">
        <v>16</v>
      </c>
      <c r="D14">
        <v>1</v>
      </c>
      <c r="E14">
        <v>9</v>
      </c>
      <c r="F14">
        <v>7.9</v>
      </c>
      <c r="G14">
        <v>7.9</v>
      </c>
      <c r="H14">
        <v>9.3000000000000007</v>
      </c>
      <c r="I14">
        <v>9.8000000000000007</v>
      </c>
      <c r="J14">
        <v>9.6</v>
      </c>
      <c r="K14">
        <v>9.6</v>
      </c>
      <c r="AA14">
        <f t="shared" si="0"/>
        <v>0.7736666666666665</v>
      </c>
    </row>
    <row r="15" spans="1:27" x14ac:dyDescent="0.25">
      <c r="A15">
        <v>60014</v>
      </c>
      <c r="B15" t="s">
        <v>137</v>
      </c>
      <c r="C15" t="s">
        <v>58</v>
      </c>
      <c r="D15">
        <v>1</v>
      </c>
      <c r="E15">
        <v>23</v>
      </c>
      <c r="F15">
        <v>3.8</v>
      </c>
      <c r="G15">
        <v>3.4</v>
      </c>
      <c r="H15">
        <v>3.3</v>
      </c>
      <c r="I15">
        <v>3.6</v>
      </c>
      <c r="J15">
        <v>3.8</v>
      </c>
      <c r="K15">
        <v>3.7</v>
      </c>
      <c r="AA15">
        <f t="shared" si="0"/>
        <v>4.4000000000000004E-2</v>
      </c>
    </row>
    <row r="16" spans="1:27" x14ac:dyDescent="0.25">
      <c r="A16">
        <v>60015</v>
      </c>
      <c r="B16" t="s">
        <v>138</v>
      </c>
      <c r="C16" t="s">
        <v>45</v>
      </c>
      <c r="D16">
        <v>1</v>
      </c>
      <c r="E16">
        <v>15</v>
      </c>
      <c r="F16">
        <v>6.2</v>
      </c>
      <c r="G16">
        <v>7.2</v>
      </c>
      <c r="H16">
        <v>6.2</v>
      </c>
      <c r="I16">
        <v>6</v>
      </c>
      <c r="J16">
        <v>5.5</v>
      </c>
      <c r="K16">
        <v>5.8</v>
      </c>
      <c r="AA16">
        <f t="shared" si="0"/>
        <v>0.33500000000000019</v>
      </c>
    </row>
    <row r="17" spans="1:27" x14ac:dyDescent="0.25">
      <c r="A17">
        <v>60016</v>
      </c>
      <c r="B17" t="s">
        <v>139</v>
      </c>
      <c r="C17" t="s">
        <v>62</v>
      </c>
      <c r="D17">
        <v>1</v>
      </c>
      <c r="E17">
        <v>4</v>
      </c>
      <c r="F17">
        <v>18.5</v>
      </c>
      <c r="G17">
        <v>18.100000000000001</v>
      </c>
      <c r="H17">
        <v>18.2</v>
      </c>
      <c r="I17">
        <v>18.899999999999999</v>
      </c>
      <c r="J17">
        <v>17.5</v>
      </c>
      <c r="K17">
        <v>18.399999999999999</v>
      </c>
      <c r="AA17">
        <f t="shared" si="0"/>
        <v>0.21866666666666618</v>
      </c>
    </row>
    <row r="18" spans="1:27" x14ac:dyDescent="0.25">
      <c r="A18">
        <v>60017</v>
      </c>
      <c r="B18" t="s">
        <v>140</v>
      </c>
      <c r="C18" t="s">
        <v>8</v>
      </c>
      <c r="D18">
        <v>1</v>
      </c>
      <c r="E18">
        <v>20</v>
      </c>
      <c r="F18">
        <v>10.1</v>
      </c>
      <c r="G18">
        <v>10.8</v>
      </c>
      <c r="H18">
        <v>11.3</v>
      </c>
      <c r="I18">
        <v>12.7</v>
      </c>
      <c r="J18">
        <v>12.8</v>
      </c>
      <c r="K18">
        <v>12.8</v>
      </c>
      <c r="AA18">
        <f t="shared" si="0"/>
        <v>1.3870000000000002</v>
      </c>
    </row>
    <row r="19" spans="1:27" x14ac:dyDescent="0.25">
      <c r="A19">
        <v>60018</v>
      </c>
      <c r="B19" t="s">
        <v>141</v>
      </c>
      <c r="C19" t="s">
        <v>12</v>
      </c>
      <c r="D19">
        <v>1</v>
      </c>
      <c r="E19">
        <v>3</v>
      </c>
      <c r="F19">
        <v>14.8</v>
      </c>
      <c r="G19">
        <v>14.6</v>
      </c>
      <c r="H19">
        <v>14.4</v>
      </c>
      <c r="I19">
        <v>14.7</v>
      </c>
      <c r="J19">
        <v>14.3</v>
      </c>
      <c r="K19">
        <v>14.4</v>
      </c>
      <c r="AA19">
        <f t="shared" si="0"/>
        <v>3.8666666666666585E-2</v>
      </c>
    </row>
    <row r="20" spans="1:27" x14ac:dyDescent="0.25">
      <c r="A20">
        <v>60019</v>
      </c>
      <c r="B20" t="s">
        <v>142</v>
      </c>
      <c r="C20" t="s">
        <v>13</v>
      </c>
      <c r="D20">
        <v>1</v>
      </c>
      <c r="E20">
        <v>4</v>
      </c>
      <c r="F20">
        <v>10.7</v>
      </c>
      <c r="G20">
        <v>10.9</v>
      </c>
      <c r="H20">
        <v>11</v>
      </c>
      <c r="I20">
        <v>10.8</v>
      </c>
      <c r="J20">
        <v>11.1</v>
      </c>
      <c r="K20">
        <v>12.2</v>
      </c>
      <c r="AA20">
        <f t="shared" si="0"/>
        <v>0.30166666666666636</v>
      </c>
    </row>
    <row r="21" spans="1:27" x14ac:dyDescent="0.25">
      <c r="A21">
        <v>60020</v>
      </c>
      <c r="B21" t="s">
        <v>143</v>
      </c>
      <c r="C21" t="s">
        <v>55</v>
      </c>
      <c r="D21">
        <v>1</v>
      </c>
      <c r="E21">
        <v>35</v>
      </c>
      <c r="F21">
        <v>15.3</v>
      </c>
      <c r="G21">
        <v>13.3</v>
      </c>
      <c r="H21">
        <v>14.4</v>
      </c>
      <c r="I21">
        <v>13.2</v>
      </c>
      <c r="J21">
        <v>13.7</v>
      </c>
      <c r="K21">
        <v>13.8</v>
      </c>
      <c r="AA21">
        <f t="shared" si="0"/>
        <v>0.61900000000000044</v>
      </c>
    </row>
    <row r="22" spans="1:27" x14ac:dyDescent="0.25">
      <c r="A22">
        <v>60021</v>
      </c>
      <c r="B22" t="s">
        <v>144</v>
      </c>
      <c r="C22" t="s">
        <v>10</v>
      </c>
      <c r="D22">
        <v>1</v>
      </c>
      <c r="E22">
        <v>19</v>
      </c>
      <c r="F22">
        <v>17.100000000000001</v>
      </c>
      <c r="G22">
        <v>17.2</v>
      </c>
      <c r="H22">
        <v>18.8</v>
      </c>
      <c r="I22">
        <v>19.899999999999999</v>
      </c>
      <c r="J22">
        <v>20.6</v>
      </c>
      <c r="K22">
        <v>20.100000000000001</v>
      </c>
      <c r="AA22">
        <f t="shared" si="0"/>
        <v>2.2910000000000008</v>
      </c>
    </row>
    <row r="23" spans="1:27" x14ac:dyDescent="0.25">
      <c r="A23">
        <v>60022</v>
      </c>
      <c r="B23" t="s">
        <v>145</v>
      </c>
      <c r="C23" t="s">
        <v>43</v>
      </c>
      <c r="D23">
        <v>1</v>
      </c>
      <c r="E23">
        <v>13</v>
      </c>
      <c r="F23">
        <v>15.2</v>
      </c>
      <c r="G23">
        <v>14</v>
      </c>
      <c r="H23">
        <v>14.1</v>
      </c>
      <c r="I23">
        <v>14.4</v>
      </c>
      <c r="J23">
        <v>12.8</v>
      </c>
      <c r="K23">
        <v>13.2</v>
      </c>
      <c r="AA23">
        <f t="shared" si="0"/>
        <v>0.73499999999999965</v>
      </c>
    </row>
    <row r="24" spans="1:27" x14ac:dyDescent="0.25">
      <c r="A24">
        <v>60023</v>
      </c>
      <c r="B24" t="s">
        <v>146</v>
      </c>
      <c r="C24" t="s">
        <v>24</v>
      </c>
      <c r="D24">
        <v>1</v>
      </c>
      <c r="E24">
        <v>5</v>
      </c>
      <c r="F24">
        <v>8.6</v>
      </c>
      <c r="G24">
        <v>8.5</v>
      </c>
      <c r="H24">
        <v>8.9</v>
      </c>
      <c r="I24">
        <v>8.6</v>
      </c>
      <c r="J24">
        <v>9</v>
      </c>
      <c r="K24">
        <v>8.6999999999999993</v>
      </c>
      <c r="AA24">
        <f t="shared" si="0"/>
        <v>3.766666666666673E-2</v>
      </c>
    </row>
    <row r="25" spans="1:27" x14ac:dyDescent="0.25">
      <c r="A25">
        <v>60024</v>
      </c>
      <c r="B25" t="s">
        <v>147</v>
      </c>
      <c r="C25" t="s">
        <v>22</v>
      </c>
      <c r="D25">
        <v>1</v>
      </c>
      <c r="E25">
        <v>6</v>
      </c>
      <c r="F25">
        <v>9.5</v>
      </c>
      <c r="G25">
        <v>9.4</v>
      </c>
      <c r="H25">
        <v>9.3000000000000007</v>
      </c>
      <c r="I25">
        <v>9.4</v>
      </c>
      <c r="J25">
        <v>9.6</v>
      </c>
      <c r="K25">
        <v>9.8000000000000007</v>
      </c>
      <c r="AA25">
        <f t="shared" si="0"/>
        <v>3.1999999999999987E-2</v>
      </c>
    </row>
    <row r="26" spans="1:27" x14ac:dyDescent="0.25">
      <c r="A26">
        <v>60025</v>
      </c>
      <c r="B26" t="s">
        <v>148</v>
      </c>
      <c r="C26" t="s">
        <v>28</v>
      </c>
      <c r="D26">
        <v>1</v>
      </c>
      <c r="E26">
        <v>5</v>
      </c>
      <c r="F26">
        <v>5.7</v>
      </c>
      <c r="G26">
        <v>5.5</v>
      </c>
      <c r="H26">
        <v>5.3</v>
      </c>
      <c r="I26">
        <v>5.4</v>
      </c>
      <c r="J26">
        <v>4.8</v>
      </c>
      <c r="K26">
        <v>4.5999999999999996</v>
      </c>
      <c r="AA26">
        <f t="shared" si="0"/>
        <v>0.18166666666666681</v>
      </c>
    </row>
    <row r="27" spans="1:27" x14ac:dyDescent="0.25">
      <c r="A27">
        <v>60026</v>
      </c>
      <c r="B27" t="s">
        <v>149</v>
      </c>
      <c r="C27" t="s">
        <v>52</v>
      </c>
      <c r="D27">
        <v>1</v>
      </c>
      <c r="E27">
        <v>12</v>
      </c>
      <c r="F27">
        <v>17.3</v>
      </c>
      <c r="G27">
        <v>17.3</v>
      </c>
      <c r="H27">
        <v>14.9</v>
      </c>
      <c r="I27">
        <v>13.9</v>
      </c>
      <c r="J27">
        <v>17</v>
      </c>
      <c r="K27">
        <v>15.6</v>
      </c>
      <c r="AA27">
        <f t="shared" si="0"/>
        <v>2.0320000000000005</v>
      </c>
    </row>
    <row r="28" spans="1:27" x14ac:dyDescent="0.25">
      <c r="A28">
        <v>60027</v>
      </c>
      <c r="B28" t="s">
        <v>150</v>
      </c>
      <c r="C28" t="s">
        <v>33</v>
      </c>
      <c r="D28">
        <v>1</v>
      </c>
      <c r="E28">
        <v>12</v>
      </c>
      <c r="F28">
        <v>5.8</v>
      </c>
      <c r="G28">
        <v>6</v>
      </c>
      <c r="H28">
        <v>6</v>
      </c>
      <c r="I28">
        <v>6</v>
      </c>
      <c r="J28">
        <v>5.9</v>
      </c>
      <c r="K28">
        <v>5.8</v>
      </c>
      <c r="AA28">
        <f t="shared" si="0"/>
        <v>9.666666666666681E-3</v>
      </c>
    </row>
    <row r="29" spans="1:27" x14ac:dyDescent="0.25">
      <c r="A29">
        <v>60028</v>
      </c>
      <c r="B29" t="s">
        <v>151</v>
      </c>
      <c r="C29" t="s">
        <v>17</v>
      </c>
      <c r="D29">
        <v>1</v>
      </c>
      <c r="E29">
        <v>11</v>
      </c>
      <c r="F29">
        <v>3.6</v>
      </c>
      <c r="G29">
        <v>3.9</v>
      </c>
      <c r="H29">
        <v>3.9</v>
      </c>
      <c r="I29">
        <v>3.8</v>
      </c>
      <c r="J29">
        <v>3.8</v>
      </c>
      <c r="K29">
        <v>3.8</v>
      </c>
      <c r="AA29">
        <f t="shared" si="0"/>
        <v>1.1999999999999986E-2</v>
      </c>
    </row>
    <row r="30" spans="1:27" x14ac:dyDescent="0.25">
      <c r="A30">
        <v>60029</v>
      </c>
      <c r="B30" t="s">
        <v>152</v>
      </c>
      <c r="C30" t="s">
        <v>34</v>
      </c>
      <c r="D30">
        <v>1</v>
      </c>
      <c r="E30">
        <v>10</v>
      </c>
      <c r="F30">
        <v>4.5999999999999996</v>
      </c>
      <c r="G30">
        <v>10.1</v>
      </c>
      <c r="H30">
        <v>10.4</v>
      </c>
      <c r="I30">
        <v>10.199999999999999</v>
      </c>
      <c r="J30">
        <v>10.7</v>
      </c>
      <c r="K30">
        <v>10.6</v>
      </c>
      <c r="AA30">
        <f t="shared" si="0"/>
        <v>5.6586666666666812</v>
      </c>
    </row>
    <row r="31" spans="1:27" x14ac:dyDescent="0.25">
      <c r="A31">
        <v>60030</v>
      </c>
      <c r="B31" t="s">
        <v>153</v>
      </c>
      <c r="C31" t="s">
        <v>51</v>
      </c>
      <c r="D31">
        <v>1</v>
      </c>
      <c r="E31">
        <v>6</v>
      </c>
      <c r="F31">
        <v>13.5</v>
      </c>
      <c r="G31">
        <v>14.4</v>
      </c>
      <c r="H31">
        <v>14.3</v>
      </c>
      <c r="I31">
        <v>13.5</v>
      </c>
      <c r="J31">
        <v>14.4</v>
      </c>
      <c r="K31">
        <v>15</v>
      </c>
      <c r="AA31">
        <f t="shared" si="0"/>
        <v>0.34166666666666679</v>
      </c>
    </row>
    <row r="32" spans="1:27" x14ac:dyDescent="0.25">
      <c r="A32">
        <v>60033</v>
      </c>
      <c r="B32" t="s">
        <v>154</v>
      </c>
      <c r="C32" t="s">
        <v>49</v>
      </c>
      <c r="D32">
        <v>1</v>
      </c>
      <c r="E32">
        <v>25</v>
      </c>
      <c r="F32">
        <v>14.7</v>
      </c>
      <c r="G32">
        <v>14.4</v>
      </c>
      <c r="H32">
        <v>13.9</v>
      </c>
      <c r="I32">
        <v>13.7</v>
      </c>
      <c r="J32">
        <v>13.9</v>
      </c>
      <c r="K32">
        <v>13.8</v>
      </c>
      <c r="AA32">
        <f t="shared" si="0"/>
        <v>0.15466666666666651</v>
      </c>
    </row>
    <row r="33" spans="1:27" x14ac:dyDescent="0.25">
      <c r="A33">
        <v>60034</v>
      </c>
      <c r="B33" t="s">
        <v>155</v>
      </c>
      <c r="C33" t="s">
        <v>26</v>
      </c>
      <c r="D33">
        <v>1</v>
      </c>
      <c r="E33">
        <v>17</v>
      </c>
      <c r="F33">
        <v>18.600000000000001</v>
      </c>
      <c r="G33">
        <v>18.8</v>
      </c>
      <c r="H33">
        <v>20.100000000000001</v>
      </c>
      <c r="I33">
        <v>19.3</v>
      </c>
      <c r="J33">
        <v>21.3</v>
      </c>
      <c r="K33">
        <v>21.1</v>
      </c>
      <c r="AA33">
        <f t="shared" si="0"/>
        <v>1.3386666666666667</v>
      </c>
    </row>
    <row r="34" spans="1:27" x14ac:dyDescent="0.25">
      <c r="A34">
        <v>60001</v>
      </c>
      <c r="B34" t="s">
        <v>124</v>
      </c>
      <c r="C34" t="s">
        <v>47</v>
      </c>
      <c r="D34">
        <v>2</v>
      </c>
      <c r="E34">
        <v>13</v>
      </c>
      <c r="F34">
        <v>4.3</v>
      </c>
      <c r="G34">
        <v>4.5</v>
      </c>
      <c r="H34">
        <v>4.5999999999999996</v>
      </c>
      <c r="I34">
        <v>4.5</v>
      </c>
      <c r="J34">
        <v>5.2</v>
      </c>
      <c r="K34">
        <v>7.4</v>
      </c>
      <c r="L34">
        <v>4.9000000000000004</v>
      </c>
      <c r="AA34">
        <f>VAR(F34:L34)</f>
        <v>1.1561904761904742</v>
      </c>
    </row>
    <row r="35" spans="1:27" x14ac:dyDescent="0.25">
      <c r="A35">
        <v>60002</v>
      </c>
      <c r="B35" t="s">
        <v>125</v>
      </c>
      <c r="C35" t="s">
        <v>38</v>
      </c>
      <c r="D35">
        <v>2</v>
      </c>
      <c r="E35">
        <v>26</v>
      </c>
      <c r="F35">
        <v>12.1</v>
      </c>
      <c r="G35">
        <v>11.2</v>
      </c>
      <c r="H35">
        <v>11.4</v>
      </c>
      <c r="I35">
        <v>11.6</v>
      </c>
      <c r="J35">
        <v>10.9</v>
      </c>
      <c r="K35">
        <v>11</v>
      </c>
      <c r="L35">
        <v>10.4</v>
      </c>
      <c r="AA35">
        <f t="shared" ref="AA35:AA65" si="1">VAR(F35:L35)</f>
        <v>0.29571428571428543</v>
      </c>
    </row>
    <row r="36" spans="1:27" x14ac:dyDescent="0.25">
      <c r="A36">
        <v>60003</v>
      </c>
      <c r="B36" t="s">
        <v>126</v>
      </c>
      <c r="C36" t="s">
        <v>32</v>
      </c>
      <c r="D36">
        <v>2</v>
      </c>
      <c r="E36">
        <v>9</v>
      </c>
      <c r="F36">
        <v>6.1</v>
      </c>
      <c r="G36">
        <v>5.9</v>
      </c>
      <c r="H36">
        <v>6.1</v>
      </c>
      <c r="I36">
        <v>5.7</v>
      </c>
      <c r="J36">
        <v>5.8</v>
      </c>
      <c r="K36">
        <v>6</v>
      </c>
      <c r="L36">
        <v>6.7</v>
      </c>
      <c r="AA36">
        <f t="shared" si="1"/>
        <v>0.10619047619047618</v>
      </c>
    </row>
    <row r="37" spans="1:27" x14ac:dyDescent="0.25">
      <c r="A37">
        <v>60004</v>
      </c>
      <c r="B37" t="s">
        <v>127</v>
      </c>
      <c r="C37" t="s">
        <v>40</v>
      </c>
      <c r="D37">
        <v>2</v>
      </c>
      <c r="E37">
        <v>16</v>
      </c>
      <c r="F37">
        <v>17</v>
      </c>
      <c r="G37">
        <v>16.899999999999999</v>
      </c>
      <c r="H37">
        <v>17.899999999999999</v>
      </c>
      <c r="I37">
        <v>19.600000000000001</v>
      </c>
      <c r="J37">
        <v>19.2</v>
      </c>
      <c r="K37">
        <v>19.7</v>
      </c>
      <c r="L37">
        <v>20.399999999999999</v>
      </c>
      <c r="AA37">
        <f t="shared" si="1"/>
        <v>1.9523809523809526</v>
      </c>
    </row>
    <row r="38" spans="1:27" x14ac:dyDescent="0.25">
      <c r="A38">
        <v>60005</v>
      </c>
      <c r="B38" t="s">
        <v>128</v>
      </c>
      <c r="C38" t="s">
        <v>60</v>
      </c>
      <c r="D38">
        <v>2</v>
      </c>
      <c r="E38">
        <v>7</v>
      </c>
      <c r="F38">
        <v>6.1</v>
      </c>
      <c r="G38">
        <v>5.4</v>
      </c>
      <c r="H38">
        <v>6.9</v>
      </c>
      <c r="I38">
        <v>5.2</v>
      </c>
      <c r="J38">
        <v>5.4</v>
      </c>
      <c r="K38">
        <v>5.3</v>
      </c>
      <c r="L38">
        <v>5.7</v>
      </c>
      <c r="AA38">
        <f t="shared" si="1"/>
        <v>0.36476190476190484</v>
      </c>
    </row>
    <row r="39" spans="1:27" x14ac:dyDescent="0.25">
      <c r="A39">
        <v>60006</v>
      </c>
      <c r="B39" t="s">
        <v>129</v>
      </c>
      <c r="C39" t="s">
        <v>19</v>
      </c>
      <c r="D39">
        <v>2</v>
      </c>
      <c r="E39">
        <v>6</v>
      </c>
      <c r="F39">
        <v>14.3</v>
      </c>
      <c r="G39">
        <v>13.5</v>
      </c>
      <c r="H39">
        <v>13.3</v>
      </c>
      <c r="I39">
        <v>13.4</v>
      </c>
      <c r="J39">
        <v>12</v>
      </c>
      <c r="K39">
        <v>13.4</v>
      </c>
      <c r="L39">
        <v>15.6</v>
      </c>
      <c r="AA39">
        <f t="shared" si="1"/>
        <v>1.2028571428571426</v>
      </c>
    </row>
    <row r="40" spans="1:27" x14ac:dyDescent="0.25">
      <c r="A40">
        <v>60007</v>
      </c>
      <c r="B40" t="s">
        <v>130</v>
      </c>
      <c r="C40" t="s">
        <v>4</v>
      </c>
      <c r="D40">
        <v>2</v>
      </c>
      <c r="E40">
        <v>3</v>
      </c>
      <c r="F40">
        <v>8.3000000000000007</v>
      </c>
      <c r="G40">
        <v>8.3000000000000007</v>
      </c>
      <c r="H40">
        <v>7.2</v>
      </c>
      <c r="I40">
        <v>7.5</v>
      </c>
      <c r="J40">
        <v>7.5</v>
      </c>
      <c r="K40">
        <v>5.8</v>
      </c>
      <c r="L40">
        <v>4.2</v>
      </c>
      <c r="AA40">
        <f t="shared" si="1"/>
        <v>2.1990476190476236</v>
      </c>
    </row>
    <row r="41" spans="1:27" x14ac:dyDescent="0.25">
      <c r="A41">
        <v>60008</v>
      </c>
      <c r="B41" t="s">
        <v>131</v>
      </c>
      <c r="C41" t="s">
        <v>14</v>
      </c>
      <c r="D41">
        <v>2</v>
      </c>
      <c r="E41">
        <v>5</v>
      </c>
      <c r="F41">
        <v>7.1</v>
      </c>
      <c r="G41">
        <v>7.5</v>
      </c>
      <c r="H41">
        <v>7.4</v>
      </c>
      <c r="I41">
        <v>7.8</v>
      </c>
      <c r="J41">
        <v>7.3</v>
      </c>
      <c r="K41">
        <v>7.3</v>
      </c>
      <c r="L41">
        <v>9.9</v>
      </c>
      <c r="AA41">
        <f t="shared" si="1"/>
        <v>0.93952380952381986</v>
      </c>
    </row>
    <row r="42" spans="1:27" x14ac:dyDescent="0.25">
      <c r="A42">
        <v>60009</v>
      </c>
      <c r="B42" t="s">
        <v>132</v>
      </c>
      <c r="C42" t="s">
        <v>30</v>
      </c>
      <c r="D42">
        <v>2</v>
      </c>
      <c r="E42">
        <v>25</v>
      </c>
      <c r="F42">
        <v>13.5</v>
      </c>
      <c r="G42">
        <v>13.2</v>
      </c>
      <c r="H42">
        <v>13.6</v>
      </c>
      <c r="I42">
        <v>13.6</v>
      </c>
      <c r="J42">
        <v>13.5</v>
      </c>
      <c r="K42">
        <v>13.3</v>
      </c>
      <c r="L42">
        <v>13</v>
      </c>
      <c r="AA42">
        <f t="shared" si="1"/>
        <v>5.14285714285714E-2</v>
      </c>
    </row>
    <row r="43" spans="1:27" x14ac:dyDescent="0.25">
      <c r="A43">
        <v>60010</v>
      </c>
      <c r="B43" t="s">
        <v>133</v>
      </c>
      <c r="C43" t="s">
        <v>6</v>
      </c>
      <c r="D43">
        <v>2</v>
      </c>
      <c r="E43">
        <v>2</v>
      </c>
      <c r="F43">
        <v>3.8</v>
      </c>
      <c r="G43">
        <v>3.7</v>
      </c>
      <c r="H43">
        <v>4.4000000000000004</v>
      </c>
      <c r="I43">
        <v>4.3</v>
      </c>
      <c r="J43">
        <v>3.9</v>
      </c>
      <c r="K43">
        <v>4</v>
      </c>
      <c r="L43">
        <v>5.0999999999999996</v>
      </c>
      <c r="AA43">
        <f t="shared" si="1"/>
        <v>0.23238095238095724</v>
      </c>
    </row>
    <row r="44" spans="1:27" x14ac:dyDescent="0.25">
      <c r="A44">
        <v>60011</v>
      </c>
      <c r="B44" t="s">
        <v>134</v>
      </c>
      <c r="C44" t="s">
        <v>44</v>
      </c>
      <c r="D44">
        <v>2</v>
      </c>
      <c r="E44">
        <v>7</v>
      </c>
      <c r="F44">
        <v>12.7</v>
      </c>
      <c r="G44">
        <v>13.7</v>
      </c>
      <c r="H44">
        <v>13.4</v>
      </c>
      <c r="I44">
        <v>13.6</v>
      </c>
      <c r="J44">
        <v>13.3</v>
      </c>
      <c r="K44">
        <v>13.6</v>
      </c>
      <c r="L44">
        <v>12</v>
      </c>
      <c r="AA44">
        <f t="shared" si="1"/>
        <v>0.38476190476190469</v>
      </c>
    </row>
    <row r="45" spans="1:27" x14ac:dyDescent="0.25">
      <c r="A45">
        <v>60012</v>
      </c>
      <c r="B45" t="s">
        <v>135</v>
      </c>
      <c r="C45" t="s">
        <v>36</v>
      </c>
      <c r="D45">
        <v>2</v>
      </c>
      <c r="E45">
        <v>-2</v>
      </c>
      <c r="F45">
        <v>9.6</v>
      </c>
      <c r="G45">
        <v>11.3</v>
      </c>
      <c r="H45">
        <v>9.9</v>
      </c>
      <c r="I45">
        <v>10</v>
      </c>
      <c r="J45">
        <v>10.8</v>
      </c>
      <c r="K45">
        <v>10.199999999999999</v>
      </c>
      <c r="L45">
        <v>10.7</v>
      </c>
      <c r="AA45">
        <f t="shared" si="1"/>
        <v>0.35619047619047645</v>
      </c>
    </row>
    <row r="46" spans="1:27" x14ac:dyDescent="0.25">
      <c r="A46">
        <v>60013</v>
      </c>
      <c r="B46" t="s">
        <v>136</v>
      </c>
      <c r="C46" t="s">
        <v>16</v>
      </c>
      <c r="D46">
        <v>2</v>
      </c>
      <c r="E46">
        <v>-1</v>
      </c>
      <c r="F46">
        <v>17.3</v>
      </c>
      <c r="G46">
        <v>15.9</v>
      </c>
      <c r="H46">
        <v>19.5</v>
      </c>
      <c r="I46">
        <v>17.899999999999999</v>
      </c>
      <c r="J46">
        <v>19.2</v>
      </c>
      <c r="K46">
        <v>19.8</v>
      </c>
      <c r="L46">
        <v>19.7</v>
      </c>
      <c r="AA46">
        <f t="shared" si="1"/>
        <v>2.1957142857142848</v>
      </c>
    </row>
    <row r="47" spans="1:27" x14ac:dyDescent="0.25">
      <c r="A47">
        <v>60014</v>
      </c>
      <c r="B47" t="s">
        <v>137</v>
      </c>
      <c r="C47" t="s">
        <v>58</v>
      </c>
      <c r="D47">
        <v>2</v>
      </c>
      <c r="E47">
        <v>2</v>
      </c>
      <c r="F47">
        <v>15.5</v>
      </c>
      <c r="G47">
        <v>15</v>
      </c>
      <c r="H47">
        <v>14.5</v>
      </c>
      <c r="I47">
        <v>14.3</v>
      </c>
      <c r="J47">
        <v>14.8</v>
      </c>
      <c r="K47">
        <v>15.3</v>
      </c>
      <c r="L47">
        <v>13.6</v>
      </c>
      <c r="AA47">
        <f t="shared" si="1"/>
        <v>0.4180952380952383</v>
      </c>
    </row>
    <row r="48" spans="1:27" x14ac:dyDescent="0.25">
      <c r="A48">
        <v>60015</v>
      </c>
      <c r="B48" t="s">
        <v>138</v>
      </c>
      <c r="C48" t="s">
        <v>45</v>
      </c>
      <c r="D48">
        <v>2</v>
      </c>
      <c r="E48">
        <v>6</v>
      </c>
      <c r="F48">
        <v>10.5</v>
      </c>
      <c r="G48">
        <v>10.9</v>
      </c>
      <c r="H48">
        <v>10.3</v>
      </c>
      <c r="I48">
        <v>11.8</v>
      </c>
      <c r="J48">
        <v>11.8</v>
      </c>
      <c r="K48">
        <v>11.6</v>
      </c>
      <c r="L48">
        <v>12.9</v>
      </c>
      <c r="AA48">
        <f t="shared" si="1"/>
        <v>0.81333333333333313</v>
      </c>
    </row>
    <row r="49" spans="1:27" x14ac:dyDescent="0.25">
      <c r="A49">
        <v>60016</v>
      </c>
      <c r="B49" t="s">
        <v>139</v>
      </c>
      <c r="C49" t="s">
        <v>62</v>
      </c>
      <c r="D49">
        <v>2</v>
      </c>
      <c r="E49">
        <v>5</v>
      </c>
      <c r="F49">
        <v>12</v>
      </c>
      <c r="G49">
        <v>11.5</v>
      </c>
      <c r="H49">
        <v>11.4</v>
      </c>
      <c r="I49">
        <v>11.8</v>
      </c>
      <c r="J49">
        <v>11.1</v>
      </c>
      <c r="K49">
        <v>11.1</v>
      </c>
      <c r="L49">
        <v>12</v>
      </c>
      <c r="AA49">
        <f t="shared" si="1"/>
        <v>0.14952380952380964</v>
      </c>
    </row>
    <row r="50" spans="1:27" x14ac:dyDescent="0.25">
      <c r="A50">
        <v>60017</v>
      </c>
      <c r="B50" t="s">
        <v>140</v>
      </c>
      <c r="C50" t="s">
        <v>8</v>
      </c>
      <c r="D50">
        <v>2</v>
      </c>
      <c r="E50">
        <v>10</v>
      </c>
      <c r="F50">
        <v>20.9</v>
      </c>
      <c r="G50">
        <v>20.6</v>
      </c>
      <c r="H50">
        <v>18.3</v>
      </c>
      <c r="I50">
        <v>18.899999999999999</v>
      </c>
      <c r="J50">
        <v>20.6</v>
      </c>
      <c r="K50">
        <v>19.3</v>
      </c>
      <c r="L50">
        <v>20.3</v>
      </c>
      <c r="AA50">
        <f t="shared" si="1"/>
        <v>1.0061904761904765</v>
      </c>
    </row>
    <row r="51" spans="1:27" x14ac:dyDescent="0.25">
      <c r="A51">
        <v>60018</v>
      </c>
      <c r="B51" t="s">
        <v>141</v>
      </c>
      <c r="C51" t="s">
        <v>12</v>
      </c>
      <c r="D51">
        <v>2</v>
      </c>
      <c r="E51">
        <v>1</v>
      </c>
      <c r="F51">
        <v>5.8</v>
      </c>
      <c r="G51">
        <v>5.5</v>
      </c>
      <c r="H51">
        <v>5.3</v>
      </c>
      <c r="I51">
        <v>5.4</v>
      </c>
      <c r="J51">
        <v>5.6</v>
      </c>
      <c r="K51">
        <v>6.1</v>
      </c>
      <c r="L51">
        <v>8.3000000000000007</v>
      </c>
      <c r="AA51">
        <f t="shared" si="1"/>
        <v>1.1000000000000039</v>
      </c>
    </row>
    <row r="52" spans="1:27" x14ac:dyDescent="0.25">
      <c r="A52">
        <v>60019</v>
      </c>
      <c r="B52" t="s">
        <v>142</v>
      </c>
      <c r="C52" t="s">
        <v>13</v>
      </c>
      <c r="D52">
        <v>2</v>
      </c>
      <c r="E52">
        <v>7</v>
      </c>
      <c r="F52">
        <v>12.9</v>
      </c>
      <c r="G52">
        <v>13.3</v>
      </c>
      <c r="H52">
        <v>13.2</v>
      </c>
      <c r="I52">
        <v>13.6</v>
      </c>
      <c r="J52">
        <v>14.5</v>
      </c>
      <c r="K52">
        <v>14.3</v>
      </c>
      <c r="L52">
        <v>13.9</v>
      </c>
      <c r="AA52">
        <f t="shared" si="1"/>
        <v>0.34904761904761922</v>
      </c>
    </row>
    <row r="53" spans="1:27" x14ac:dyDescent="0.25">
      <c r="A53">
        <v>60020</v>
      </c>
      <c r="B53" t="s">
        <v>143</v>
      </c>
      <c r="C53" t="s">
        <v>55</v>
      </c>
      <c r="D53">
        <v>2</v>
      </c>
      <c r="E53">
        <v>3</v>
      </c>
      <c r="F53">
        <v>13.3</v>
      </c>
      <c r="G53">
        <v>11.3</v>
      </c>
      <c r="H53">
        <v>11.6</v>
      </c>
      <c r="I53">
        <v>12.5</v>
      </c>
      <c r="J53">
        <v>12.6</v>
      </c>
      <c r="K53">
        <v>11.6</v>
      </c>
      <c r="L53">
        <v>13.5</v>
      </c>
      <c r="AA53">
        <f t="shared" si="1"/>
        <v>0.75619047619047619</v>
      </c>
    </row>
    <row r="54" spans="1:27" x14ac:dyDescent="0.25">
      <c r="A54">
        <v>60021</v>
      </c>
      <c r="B54" t="s">
        <v>144</v>
      </c>
      <c r="C54" t="s">
        <v>10</v>
      </c>
      <c r="D54">
        <v>2</v>
      </c>
      <c r="E54">
        <v>6</v>
      </c>
      <c r="F54">
        <v>11.1</v>
      </c>
      <c r="G54">
        <v>12.4</v>
      </c>
      <c r="H54">
        <v>11.3</v>
      </c>
      <c r="I54">
        <v>11</v>
      </c>
      <c r="J54">
        <v>11.9</v>
      </c>
      <c r="K54">
        <v>12</v>
      </c>
      <c r="L54">
        <v>10.8</v>
      </c>
      <c r="AA54">
        <f t="shared" si="1"/>
        <v>0.35999999999999993</v>
      </c>
    </row>
    <row r="55" spans="1:27" x14ac:dyDescent="0.25">
      <c r="A55">
        <v>60022</v>
      </c>
      <c r="B55" t="s">
        <v>145</v>
      </c>
      <c r="C55" t="s">
        <v>43</v>
      </c>
      <c r="D55">
        <v>2</v>
      </c>
      <c r="E55">
        <v>7</v>
      </c>
      <c r="F55">
        <v>4.3</v>
      </c>
      <c r="G55">
        <v>4.4000000000000004</v>
      </c>
      <c r="H55">
        <v>4.4000000000000004</v>
      </c>
      <c r="I55">
        <v>3.6</v>
      </c>
      <c r="J55">
        <v>3.9</v>
      </c>
      <c r="K55">
        <v>4.4000000000000004</v>
      </c>
      <c r="L55">
        <v>4.3</v>
      </c>
      <c r="AA55">
        <f t="shared" si="1"/>
        <v>9.8095238095238166E-2</v>
      </c>
    </row>
    <row r="56" spans="1:27" x14ac:dyDescent="0.25">
      <c r="A56">
        <v>60023</v>
      </c>
      <c r="B56" t="s">
        <v>146</v>
      </c>
      <c r="C56" t="s">
        <v>24</v>
      </c>
      <c r="D56">
        <v>2</v>
      </c>
      <c r="E56">
        <v>12</v>
      </c>
      <c r="F56">
        <v>17.600000000000001</v>
      </c>
      <c r="G56">
        <v>18.100000000000001</v>
      </c>
      <c r="H56">
        <v>18.2</v>
      </c>
      <c r="I56">
        <v>18.2</v>
      </c>
      <c r="J56">
        <v>19.2</v>
      </c>
      <c r="K56">
        <v>18.899999999999999</v>
      </c>
      <c r="L56">
        <v>17.100000000000001</v>
      </c>
      <c r="AA56">
        <f t="shared" si="1"/>
        <v>0.5114285714285699</v>
      </c>
    </row>
    <row r="57" spans="1:27" x14ac:dyDescent="0.25">
      <c r="A57">
        <v>60024</v>
      </c>
      <c r="B57" t="s">
        <v>147</v>
      </c>
      <c r="C57" t="s">
        <v>22</v>
      </c>
      <c r="D57">
        <v>2</v>
      </c>
      <c r="E57">
        <v>14</v>
      </c>
      <c r="F57">
        <v>11.8</v>
      </c>
      <c r="G57">
        <v>12.3</v>
      </c>
      <c r="H57">
        <v>12.9</v>
      </c>
      <c r="I57">
        <v>13.6</v>
      </c>
      <c r="J57">
        <v>13.6</v>
      </c>
      <c r="K57">
        <v>13.4</v>
      </c>
      <c r="L57">
        <v>13.4</v>
      </c>
      <c r="AA57">
        <f t="shared" si="1"/>
        <v>0.49666666666666615</v>
      </c>
    </row>
    <row r="58" spans="1:27" x14ac:dyDescent="0.25">
      <c r="A58">
        <v>60025</v>
      </c>
      <c r="B58" t="s">
        <v>148</v>
      </c>
      <c r="C58" t="s">
        <v>28</v>
      </c>
      <c r="D58">
        <v>2</v>
      </c>
      <c r="E58">
        <v>8</v>
      </c>
      <c r="F58">
        <v>10.3</v>
      </c>
      <c r="G58">
        <v>8.6</v>
      </c>
      <c r="H58">
        <v>8.3000000000000007</v>
      </c>
      <c r="I58">
        <v>6.9</v>
      </c>
      <c r="J58">
        <v>6.8</v>
      </c>
      <c r="K58">
        <v>6.6</v>
      </c>
      <c r="L58">
        <v>10.5</v>
      </c>
      <c r="AA58">
        <f t="shared" si="1"/>
        <v>2.6714285714285779</v>
      </c>
    </row>
    <row r="59" spans="1:27" x14ac:dyDescent="0.25">
      <c r="A59">
        <v>60026</v>
      </c>
      <c r="B59" t="s">
        <v>149</v>
      </c>
      <c r="C59" t="s">
        <v>52</v>
      </c>
      <c r="D59">
        <v>2</v>
      </c>
      <c r="E59">
        <v>15</v>
      </c>
      <c r="F59">
        <v>7.3</v>
      </c>
      <c r="G59">
        <v>7.5</v>
      </c>
      <c r="H59">
        <v>7.7</v>
      </c>
      <c r="I59">
        <v>7.7</v>
      </c>
      <c r="J59">
        <v>5.6</v>
      </c>
      <c r="K59">
        <v>5.7</v>
      </c>
      <c r="L59">
        <v>7</v>
      </c>
      <c r="AA59">
        <f t="shared" si="1"/>
        <v>0.82238095238095832</v>
      </c>
    </row>
    <row r="60" spans="1:27" x14ac:dyDescent="0.25">
      <c r="A60">
        <v>60027</v>
      </c>
      <c r="B60" t="s">
        <v>150</v>
      </c>
      <c r="C60" t="s">
        <v>33</v>
      </c>
      <c r="D60">
        <v>2</v>
      </c>
      <c r="E60">
        <v>16</v>
      </c>
      <c r="F60">
        <v>4.5</v>
      </c>
      <c r="G60">
        <v>3.6</v>
      </c>
      <c r="H60">
        <v>4</v>
      </c>
      <c r="I60">
        <v>3.8</v>
      </c>
      <c r="J60">
        <v>3.8</v>
      </c>
      <c r="K60">
        <v>4</v>
      </c>
      <c r="L60">
        <v>4.0999999999999996</v>
      </c>
      <c r="AA60">
        <f t="shared" si="1"/>
        <v>8.2380952380952374E-2</v>
      </c>
    </row>
    <row r="61" spans="1:27" x14ac:dyDescent="0.25">
      <c r="A61">
        <v>60028</v>
      </c>
      <c r="B61" t="s">
        <v>151</v>
      </c>
      <c r="C61" t="s">
        <v>17</v>
      </c>
      <c r="D61">
        <v>2</v>
      </c>
      <c r="E61">
        <v>13</v>
      </c>
      <c r="F61">
        <v>12.8</v>
      </c>
      <c r="G61">
        <v>14.3</v>
      </c>
      <c r="H61">
        <v>14.2</v>
      </c>
      <c r="I61">
        <v>14.4</v>
      </c>
      <c r="J61">
        <v>15.5</v>
      </c>
      <c r="K61">
        <v>14.2</v>
      </c>
      <c r="L61">
        <v>13.8</v>
      </c>
      <c r="AA61">
        <f t="shared" si="1"/>
        <v>0.64238095238095194</v>
      </c>
    </row>
    <row r="62" spans="1:27" x14ac:dyDescent="0.25">
      <c r="A62">
        <v>60029</v>
      </c>
      <c r="B62" t="s">
        <v>152</v>
      </c>
      <c r="C62" t="s">
        <v>34</v>
      </c>
      <c r="D62">
        <v>2</v>
      </c>
      <c r="E62">
        <v>16</v>
      </c>
      <c r="F62">
        <v>10.9</v>
      </c>
      <c r="G62">
        <v>5.3</v>
      </c>
      <c r="H62">
        <v>5.4</v>
      </c>
      <c r="I62">
        <v>5.7</v>
      </c>
      <c r="J62">
        <v>4.8</v>
      </c>
      <c r="K62">
        <v>5</v>
      </c>
      <c r="L62">
        <v>4.3</v>
      </c>
      <c r="AA62">
        <f t="shared" si="1"/>
        <v>5.0380952380952477</v>
      </c>
    </row>
    <row r="63" spans="1:27" x14ac:dyDescent="0.25">
      <c r="A63">
        <v>60030</v>
      </c>
      <c r="B63" t="s">
        <v>153</v>
      </c>
      <c r="C63" t="s">
        <v>51</v>
      </c>
      <c r="D63">
        <v>2</v>
      </c>
      <c r="E63">
        <v>0</v>
      </c>
      <c r="F63">
        <v>6.4</v>
      </c>
      <c r="G63">
        <v>6.3</v>
      </c>
      <c r="H63">
        <v>5.7</v>
      </c>
      <c r="I63">
        <v>6.2</v>
      </c>
      <c r="J63">
        <v>6</v>
      </c>
      <c r="K63">
        <v>6</v>
      </c>
      <c r="L63">
        <v>5.7</v>
      </c>
      <c r="AA63">
        <f t="shared" si="1"/>
        <v>7.6190476190476183E-2</v>
      </c>
    </row>
    <row r="64" spans="1:27" x14ac:dyDescent="0.25">
      <c r="A64">
        <v>60033</v>
      </c>
      <c r="B64" t="s">
        <v>154</v>
      </c>
      <c r="C64" t="s">
        <v>49</v>
      </c>
      <c r="D64">
        <v>2</v>
      </c>
      <c r="E64">
        <v>10</v>
      </c>
      <c r="F64">
        <v>13</v>
      </c>
      <c r="G64">
        <v>11.9</v>
      </c>
      <c r="H64">
        <v>11.4</v>
      </c>
      <c r="I64">
        <v>11.3</v>
      </c>
      <c r="J64">
        <v>11</v>
      </c>
      <c r="K64">
        <v>11.3</v>
      </c>
      <c r="L64">
        <v>12.5</v>
      </c>
      <c r="AA64">
        <f t="shared" si="1"/>
        <v>0.53904761904761866</v>
      </c>
    </row>
    <row r="65" spans="1:27" x14ac:dyDescent="0.25">
      <c r="A65">
        <v>60034</v>
      </c>
      <c r="B65" t="s">
        <v>155</v>
      </c>
      <c r="C65" t="s">
        <v>26</v>
      </c>
      <c r="D65">
        <v>2</v>
      </c>
      <c r="E65">
        <v>13</v>
      </c>
      <c r="F65">
        <v>14.7</v>
      </c>
      <c r="G65">
        <v>15</v>
      </c>
      <c r="H65">
        <v>14.7</v>
      </c>
      <c r="I65">
        <v>14.5</v>
      </c>
      <c r="J65">
        <v>15.6</v>
      </c>
      <c r="K65">
        <v>15.7</v>
      </c>
      <c r="L65">
        <v>19.399999999999999</v>
      </c>
      <c r="AA65">
        <f t="shared" si="1"/>
        <v>2.936190476190518</v>
      </c>
    </row>
    <row r="66" spans="1:27" x14ac:dyDescent="0.25">
      <c r="A66">
        <v>60001</v>
      </c>
      <c r="B66" t="s">
        <v>124</v>
      </c>
      <c r="C66" t="s">
        <v>47</v>
      </c>
      <c r="D66">
        <v>3</v>
      </c>
      <c r="E66">
        <v>18</v>
      </c>
      <c r="F66">
        <v>5.0999999999999996</v>
      </c>
      <c r="G66">
        <v>5.0999999999999996</v>
      </c>
      <c r="H66">
        <v>5.2</v>
      </c>
      <c r="I66">
        <v>5.2</v>
      </c>
      <c r="J66">
        <v>5.3</v>
      </c>
      <c r="K66">
        <v>5.2</v>
      </c>
      <c r="L66">
        <v>7.8</v>
      </c>
      <c r="M66">
        <v>8</v>
      </c>
      <c r="AA66">
        <f>VAR(F66:M66)</f>
        <v>1.588392857142862</v>
      </c>
    </row>
    <row r="67" spans="1:27" x14ac:dyDescent="0.25">
      <c r="A67">
        <v>60002</v>
      </c>
      <c r="B67" t="s">
        <v>125</v>
      </c>
      <c r="C67" t="s">
        <v>38</v>
      </c>
      <c r="D67">
        <v>3</v>
      </c>
      <c r="E67">
        <v>12</v>
      </c>
      <c r="F67">
        <v>17.100000000000001</v>
      </c>
      <c r="G67">
        <v>14.6</v>
      </c>
      <c r="H67">
        <v>14.7</v>
      </c>
      <c r="I67">
        <v>16.399999999999999</v>
      </c>
      <c r="J67">
        <v>16.899999999999999</v>
      </c>
      <c r="K67">
        <v>16.600000000000001</v>
      </c>
      <c r="L67">
        <v>15.9</v>
      </c>
      <c r="M67">
        <v>14.5</v>
      </c>
      <c r="AA67">
        <f t="shared" ref="AA67:AA97" si="2">VAR(F67:M67)</f>
        <v>1.1769642857142861</v>
      </c>
    </row>
    <row r="68" spans="1:27" x14ac:dyDescent="0.25">
      <c r="A68">
        <v>60003</v>
      </c>
      <c r="B68" t="s">
        <v>126</v>
      </c>
      <c r="C68" t="s">
        <v>32</v>
      </c>
      <c r="D68">
        <v>3</v>
      </c>
      <c r="E68">
        <v>32</v>
      </c>
      <c r="F68">
        <v>16.2</v>
      </c>
      <c r="G68">
        <v>21.6</v>
      </c>
      <c r="H68">
        <v>19.399999999999999</v>
      </c>
      <c r="I68">
        <v>19.2</v>
      </c>
      <c r="J68">
        <v>19.399999999999999</v>
      </c>
      <c r="K68">
        <v>18.899999999999999</v>
      </c>
      <c r="L68">
        <v>22.1</v>
      </c>
      <c r="M68">
        <v>20.7</v>
      </c>
      <c r="AA68">
        <f t="shared" si="2"/>
        <v>3.3841071428571463</v>
      </c>
    </row>
    <row r="69" spans="1:27" x14ac:dyDescent="0.25">
      <c r="A69">
        <v>60004</v>
      </c>
      <c r="B69" t="s">
        <v>127</v>
      </c>
      <c r="C69" t="s">
        <v>40</v>
      </c>
      <c r="D69">
        <v>3</v>
      </c>
      <c r="E69">
        <v>6</v>
      </c>
      <c r="F69">
        <v>16.8</v>
      </c>
      <c r="G69">
        <v>18</v>
      </c>
      <c r="H69">
        <v>17.5</v>
      </c>
      <c r="I69">
        <v>17.8</v>
      </c>
      <c r="J69">
        <v>16.399999999999999</v>
      </c>
      <c r="K69">
        <v>16.5</v>
      </c>
      <c r="L69">
        <v>12.7</v>
      </c>
      <c r="M69">
        <v>10.7</v>
      </c>
      <c r="AA69">
        <f t="shared" si="2"/>
        <v>7.0285714285714027</v>
      </c>
    </row>
    <row r="70" spans="1:27" x14ac:dyDescent="0.25">
      <c r="A70">
        <v>60005</v>
      </c>
      <c r="B70" t="s">
        <v>128</v>
      </c>
      <c r="C70" t="s">
        <v>60</v>
      </c>
      <c r="D70">
        <v>3</v>
      </c>
      <c r="E70">
        <v>6</v>
      </c>
      <c r="F70">
        <v>8.6999999999999993</v>
      </c>
      <c r="G70">
        <v>8.5</v>
      </c>
      <c r="H70">
        <v>8.5</v>
      </c>
      <c r="I70">
        <v>8.4</v>
      </c>
      <c r="J70">
        <v>8.5</v>
      </c>
      <c r="K70">
        <v>8.5</v>
      </c>
      <c r="L70">
        <v>10.1</v>
      </c>
      <c r="M70">
        <v>9.6999999999999993</v>
      </c>
      <c r="AA70">
        <f t="shared" si="2"/>
        <v>0.42839285714285685</v>
      </c>
    </row>
    <row r="71" spans="1:27" x14ac:dyDescent="0.25">
      <c r="A71">
        <v>60006</v>
      </c>
      <c r="B71" t="s">
        <v>129</v>
      </c>
      <c r="C71" t="s">
        <v>19</v>
      </c>
      <c r="D71">
        <v>3</v>
      </c>
      <c r="E71">
        <v>14</v>
      </c>
      <c r="F71">
        <v>11.4</v>
      </c>
      <c r="G71">
        <v>11.5</v>
      </c>
      <c r="H71">
        <v>10.6</v>
      </c>
      <c r="I71">
        <v>10.7</v>
      </c>
      <c r="J71">
        <v>11.9</v>
      </c>
      <c r="K71">
        <v>10.6</v>
      </c>
      <c r="L71">
        <v>11.1</v>
      </c>
      <c r="M71">
        <v>12.5</v>
      </c>
      <c r="AA71">
        <f t="shared" si="2"/>
        <v>0.46125000000000033</v>
      </c>
    </row>
    <row r="72" spans="1:27" x14ac:dyDescent="0.25">
      <c r="A72">
        <v>60007</v>
      </c>
      <c r="B72" t="s">
        <v>130</v>
      </c>
      <c r="C72" t="s">
        <v>4</v>
      </c>
      <c r="D72">
        <v>3</v>
      </c>
      <c r="E72">
        <v>6</v>
      </c>
      <c r="F72">
        <v>8.6999999999999993</v>
      </c>
      <c r="G72">
        <v>7.6</v>
      </c>
      <c r="H72">
        <v>6.8</v>
      </c>
      <c r="I72">
        <v>6.8</v>
      </c>
      <c r="J72">
        <v>6.9</v>
      </c>
      <c r="K72">
        <v>7</v>
      </c>
      <c r="L72">
        <v>7.9</v>
      </c>
      <c r="M72">
        <v>7.1</v>
      </c>
      <c r="AA72">
        <f t="shared" si="2"/>
        <v>0.45428571428571407</v>
      </c>
    </row>
    <row r="73" spans="1:27" x14ac:dyDescent="0.25">
      <c r="A73">
        <v>60008</v>
      </c>
      <c r="B73" t="s">
        <v>131</v>
      </c>
      <c r="C73" t="s">
        <v>14</v>
      </c>
      <c r="D73">
        <v>3</v>
      </c>
      <c r="E73">
        <v>0</v>
      </c>
      <c r="F73">
        <v>9.1</v>
      </c>
      <c r="G73">
        <v>8.1999999999999993</v>
      </c>
      <c r="H73">
        <v>7.1</v>
      </c>
      <c r="I73">
        <v>9.6</v>
      </c>
      <c r="J73">
        <v>11.1</v>
      </c>
      <c r="K73">
        <v>11.5</v>
      </c>
      <c r="L73">
        <v>10.7</v>
      </c>
      <c r="M73">
        <v>10.7</v>
      </c>
      <c r="AA73">
        <f t="shared" si="2"/>
        <v>2.3657142857142781</v>
      </c>
    </row>
    <row r="74" spans="1:27" x14ac:dyDescent="0.25">
      <c r="A74">
        <v>60009</v>
      </c>
      <c r="B74" t="s">
        <v>132</v>
      </c>
      <c r="C74" t="s">
        <v>30</v>
      </c>
      <c r="D74">
        <v>3</v>
      </c>
      <c r="E74">
        <v>8</v>
      </c>
      <c r="F74">
        <v>14.3</v>
      </c>
      <c r="G74">
        <v>14.2</v>
      </c>
      <c r="H74">
        <v>12.9</v>
      </c>
      <c r="I74">
        <v>12.5</v>
      </c>
      <c r="J74">
        <v>12.4</v>
      </c>
      <c r="K74">
        <v>10.1</v>
      </c>
      <c r="L74">
        <v>14.5</v>
      </c>
      <c r="M74">
        <v>16.600000000000001</v>
      </c>
      <c r="AA74">
        <f t="shared" si="2"/>
        <v>3.6912499999999846</v>
      </c>
    </row>
    <row r="75" spans="1:27" x14ac:dyDescent="0.25">
      <c r="A75">
        <v>60010</v>
      </c>
      <c r="B75" t="s">
        <v>133</v>
      </c>
      <c r="C75" t="s">
        <v>6</v>
      </c>
      <c r="D75">
        <v>3</v>
      </c>
      <c r="E75">
        <v>29</v>
      </c>
      <c r="F75">
        <v>4.2</v>
      </c>
      <c r="G75">
        <v>4.5</v>
      </c>
      <c r="H75">
        <v>5.0999999999999996</v>
      </c>
      <c r="I75">
        <v>4.4000000000000004</v>
      </c>
      <c r="J75">
        <v>4</v>
      </c>
      <c r="K75">
        <v>4.2</v>
      </c>
      <c r="L75">
        <v>3.7</v>
      </c>
      <c r="M75">
        <v>3.7</v>
      </c>
      <c r="AA75">
        <f t="shared" si="2"/>
        <v>0.21071428571428896</v>
      </c>
    </row>
    <row r="76" spans="1:27" x14ac:dyDescent="0.25">
      <c r="A76">
        <v>60011</v>
      </c>
      <c r="B76" t="s">
        <v>134</v>
      </c>
      <c r="C76" t="s">
        <v>44</v>
      </c>
      <c r="D76">
        <v>3</v>
      </c>
      <c r="E76">
        <v>1</v>
      </c>
      <c r="F76">
        <v>13.6</v>
      </c>
      <c r="G76">
        <v>12.2</v>
      </c>
      <c r="H76">
        <v>12</v>
      </c>
      <c r="I76">
        <v>12.6</v>
      </c>
      <c r="J76">
        <v>13.6</v>
      </c>
      <c r="K76">
        <v>12.2</v>
      </c>
      <c r="L76">
        <v>13.5</v>
      </c>
      <c r="M76">
        <v>15.5</v>
      </c>
      <c r="AA76">
        <f t="shared" si="2"/>
        <v>1.3542857142857145</v>
      </c>
    </row>
    <row r="77" spans="1:27" x14ac:dyDescent="0.25">
      <c r="A77">
        <v>60012</v>
      </c>
      <c r="B77" t="s">
        <v>135</v>
      </c>
      <c r="C77" t="s">
        <v>36</v>
      </c>
      <c r="D77">
        <v>3</v>
      </c>
      <c r="E77">
        <v>8</v>
      </c>
      <c r="F77">
        <v>5.3</v>
      </c>
      <c r="G77">
        <v>6</v>
      </c>
      <c r="H77">
        <v>6.1</v>
      </c>
      <c r="I77">
        <v>6.6</v>
      </c>
      <c r="J77">
        <v>6</v>
      </c>
      <c r="K77">
        <v>5.7</v>
      </c>
      <c r="L77">
        <v>5.2</v>
      </c>
      <c r="M77">
        <v>4.9000000000000004</v>
      </c>
      <c r="AA77">
        <f t="shared" si="2"/>
        <v>0.31357142857142833</v>
      </c>
    </row>
    <row r="78" spans="1:27" x14ac:dyDescent="0.25">
      <c r="A78">
        <v>60013</v>
      </c>
      <c r="B78" t="s">
        <v>136</v>
      </c>
      <c r="C78" t="s">
        <v>16</v>
      </c>
      <c r="D78">
        <v>3</v>
      </c>
      <c r="E78">
        <v>4</v>
      </c>
      <c r="F78">
        <v>13.2</v>
      </c>
      <c r="G78">
        <v>13.3</v>
      </c>
      <c r="H78">
        <v>13.6</v>
      </c>
      <c r="I78">
        <v>14.7</v>
      </c>
      <c r="J78">
        <v>13.4</v>
      </c>
      <c r="K78">
        <v>12.9</v>
      </c>
      <c r="L78">
        <v>12</v>
      </c>
      <c r="M78">
        <v>11.4</v>
      </c>
      <c r="AA78">
        <f t="shared" si="2"/>
        <v>1.0112499999999993</v>
      </c>
    </row>
    <row r="79" spans="1:27" x14ac:dyDescent="0.25">
      <c r="A79">
        <v>60014</v>
      </c>
      <c r="B79" t="s">
        <v>137</v>
      </c>
      <c r="C79" t="s">
        <v>58</v>
      </c>
      <c r="D79">
        <v>3</v>
      </c>
      <c r="E79">
        <v>6</v>
      </c>
      <c r="F79">
        <v>9.4</v>
      </c>
      <c r="G79">
        <v>6.9</v>
      </c>
      <c r="H79">
        <v>7.2</v>
      </c>
      <c r="I79">
        <v>7.3</v>
      </c>
      <c r="J79">
        <v>7.2</v>
      </c>
      <c r="K79">
        <v>6.8</v>
      </c>
      <c r="L79">
        <v>6.1</v>
      </c>
      <c r="M79">
        <v>9.3000000000000007</v>
      </c>
      <c r="AA79">
        <f t="shared" si="2"/>
        <v>1.4107142857142858</v>
      </c>
    </row>
    <row r="80" spans="1:27" x14ac:dyDescent="0.25">
      <c r="A80">
        <v>60015</v>
      </c>
      <c r="B80" t="s">
        <v>138</v>
      </c>
      <c r="C80" t="s">
        <v>45</v>
      </c>
      <c r="D80">
        <v>3</v>
      </c>
      <c r="E80">
        <v>4</v>
      </c>
      <c r="F80">
        <v>12.6</v>
      </c>
      <c r="G80">
        <v>15.6</v>
      </c>
      <c r="H80">
        <v>15.1</v>
      </c>
      <c r="I80">
        <v>15</v>
      </c>
      <c r="J80">
        <v>14.9</v>
      </c>
      <c r="K80">
        <v>15.5</v>
      </c>
      <c r="L80">
        <v>14.7</v>
      </c>
      <c r="M80">
        <v>14.1</v>
      </c>
      <c r="AA80">
        <f t="shared" si="2"/>
        <v>0.92982142857142869</v>
      </c>
    </row>
    <row r="81" spans="1:27" x14ac:dyDescent="0.25">
      <c r="A81">
        <v>60016</v>
      </c>
      <c r="B81" t="s">
        <v>139</v>
      </c>
      <c r="C81" t="s">
        <v>62</v>
      </c>
      <c r="D81">
        <v>3</v>
      </c>
      <c r="E81">
        <v>19</v>
      </c>
      <c r="F81">
        <v>14.4</v>
      </c>
      <c r="G81">
        <v>14.4</v>
      </c>
      <c r="H81">
        <v>14.1</v>
      </c>
      <c r="I81">
        <v>14.2</v>
      </c>
      <c r="J81">
        <v>13.3</v>
      </c>
      <c r="K81">
        <v>13.8</v>
      </c>
      <c r="L81">
        <v>12.5</v>
      </c>
      <c r="M81">
        <v>12.2</v>
      </c>
      <c r="AA81">
        <f t="shared" si="2"/>
        <v>0.74125000000000019</v>
      </c>
    </row>
    <row r="82" spans="1:27" x14ac:dyDescent="0.25">
      <c r="A82">
        <v>60017</v>
      </c>
      <c r="B82" t="s">
        <v>140</v>
      </c>
      <c r="C82" t="s">
        <v>8</v>
      </c>
      <c r="D82">
        <v>3</v>
      </c>
      <c r="E82">
        <v>3</v>
      </c>
      <c r="F82">
        <v>7.7</v>
      </c>
      <c r="G82">
        <v>8</v>
      </c>
      <c r="H82">
        <v>8</v>
      </c>
      <c r="I82">
        <v>9.8000000000000007</v>
      </c>
      <c r="J82">
        <v>9.1</v>
      </c>
      <c r="K82">
        <v>8.8000000000000007</v>
      </c>
      <c r="L82">
        <v>6.5</v>
      </c>
      <c r="M82">
        <v>6.3</v>
      </c>
      <c r="AA82">
        <f t="shared" si="2"/>
        <v>1.4735714285714201</v>
      </c>
    </row>
    <row r="83" spans="1:27" x14ac:dyDescent="0.25">
      <c r="A83">
        <v>60018</v>
      </c>
      <c r="B83" t="s">
        <v>141</v>
      </c>
      <c r="C83" t="s">
        <v>12</v>
      </c>
      <c r="D83">
        <v>3</v>
      </c>
      <c r="E83">
        <v>9</v>
      </c>
      <c r="F83">
        <v>7.1</v>
      </c>
      <c r="G83">
        <v>4.5999999999999996</v>
      </c>
      <c r="H83">
        <v>4.5</v>
      </c>
      <c r="I83">
        <v>4.5</v>
      </c>
      <c r="J83">
        <v>4.5999999999999996</v>
      </c>
      <c r="K83">
        <v>4.5999999999999996</v>
      </c>
      <c r="L83">
        <v>10.199999999999999</v>
      </c>
      <c r="M83">
        <v>10.3</v>
      </c>
      <c r="AA83">
        <f t="shared" si="2"/>
        <v>6.7142857142857304</v>
      </c>
    </row>
    <row r="84" spans="1:27" x14ac:dyDescent="0.25">
      <c r="A84">
        <v>60019</v>
      </c>
      <c r="B84" t="s">
        <v>142</v>
      </c>
      <c r="C84" t="s">
        <v>13</v>
      </c>
      <c r="D84">
        <v>3</v>
      </c>
      <c r="E84">
        <v>17</v>
      </c>
      <c r="F84">
        <v>9.8000000000000007</v>
      </c>
      <c r="G84">
        <v>9.8000000000000007</v>
      </c>
      <c r="H84">
        <v>10.3</v>
      </c>
      <c r="I84">
        <v>10.199999999999999</v>
      </c>
      <c r="J84">
        <v>11.7</v>
      </c>
      <c r="K84">
        <v>10.4</v>
      </c>
      <c r="L84">
        <v>11.9</v>
      </c>
      <c r="M84">
        <v>9.5</v>
      </c>
      <c r="AA84">
        <f t="shared" si="2"/>
        <v>0.78571428571428537</v>
      </c>
    </row>
    <row r="85" spans="1:27" x14ac:dyDescent="0.25">
      <c r="A85">
        <v>60020</v>
      </c>
      <c r="B85" t="s">
        <v>143</v>
      </c>
      <c r="C85" t="s">
        <v>55</v>
      </c>
      <c r="D85">
        <v>3</v>
      </c>
      <c r="E85">
        <v>19</v>
      </c>
      <c r="F85">
        <v>22.1</v>
      </c>
      <c r="G85">
        <v>16.100000000000001</v>
      </c>
      <c r="H85">
        <v>18</v>
      </c>
      <c r="I85">
        <v>18.7</v>
      </c>
      <c r="J85">
        <v>20.399999999999999</v>
      </c>
      <c r="K85">
        <v>19.600000000000001</v>
      </c>
      <c r="L85">
        <v>23.2</v>
      </c>
      <c r="M85">
        <v>16.8</v>
      </c>
      <c r="AA85">
        <f t="shared" si="2"/>
        <v>6.1226785714284881</v>
      </c>
    </row>
    <row r="86" spans="1:27" x14ac:dyDescent="0.25">
      <c r="A86">
        <v>60021</v>
      </c>
      <c r="B86" t="s">
        <v>144</v>
      </c>
      <c r="C86" t="s">
        <v>10</v>
      </c>
      <c r="D86">
        <v>3</v>
      </c>
      <c r="E86">
        <v>2</v>
      </c>
      <c r="F86">
        <v>18.399999999999999</v>
      </c>
      <c r="G86">
        <v>17.399999999999999</v>
      </c>
      <c r="H86">
        <v>17.7</v>
      </c>
      <c r="I86">
        <v>16</v>
      </c>
      <c r="J86">
        <v>18.399999999999999</v>
      </c>
      <c r="K86">
        <v>18.7</v>
      </c>
      <c r="L86">
        <v>17.7</v>
      </c>
      <c r="M86">
        <v>17.3</v>
      </c>
      <c r="AA86">
        <f t="shared" si="2"/>
        <v>0.73142857142857065</v>
      </c>
    </row>
    <row r="87" spans="1:27" x14ac:dyDescent="0.25">
      <c r="A87">
        <v>60022</v>
      </c>
      <c r="B87" t="s">
        <v>145</v>
      </c>
      <c r="C87" t="s">
        <v>43</v>
      </c>
      <c r="D87">
        <v>3</v>
      </c>
      <c r="E87">
        <v>24</v>
      </c>
      <c r="F87">
        <v>7.4</v>
      </c>
      <c r="G87">
        <v>7.1</v>
      </c>
      <c r="H87">
        <v>7.2</v>
      </c>
      <c r="I87">
        <v>7.5</v>
      </c>
      <c r="J87">
        <v>7.3</v>
      </c>
      <c r="K87">
        <v>7.3</v>
      </c>
      <c r="L87">
        <v>10</v>
      </c>
      <c r="M87">
        <v>10.199999999999999</v>
      </c>
      <c r="AA87">
        <f t="shared" si="2"/>
        <v>1.6971428571428564</v>
      </c>
    </row>
    <row r="88" spans="1:27" x14ac:dyDescent="0.25">
      <c r="A88">
        <v>60023</v>
      </c>
      <c r="B88" t="s">
        <v>146</v>
      </c>
      <c r="C88" t="s">
        <v>24</v>
      </c>
      <c r="D88">
        <v>3</v>
      </c>
      <c r="E88">
        <v>6</v>
      </c>
      <c r="F88">
        <v>11.5</v>
      </c>
      <c r="G88">
        <v>11.3</v>
      </c>
      <c r="H88">
        <v>11</v>
      </c>
      <c r="I88">
        <v>11</v>
      </c>
      <c r="J88">
        <v>12.2</v>
      </c>
      <c r="K88">
        <v>11.9</v>
      </c>
      <c r="L88">
        <v>12.7</v>
      </c>
      <c r="M88">
        <v>12.2</v>
      </c>
      <c r="AA88">
        <f t="shared" si="2"/>
        <v>0.38785714285714246</v>
      </c>
    </row>
    <row r="89" spans="1:27" x14ac:dyDescent="0.25">
      <c r="A89">
        <v>60024</v>
      </c>
      <c r="B89" t="s">
        <v>147</v>
      </c>
      <c r="C89" t="s">
        <v>22</v>
      </c>
      <c r="D89">
        <v>3</v>
      </c>
      <c r="E89">
        <v>4</v>
      </c>
      <c r="F89">
        <v>9.5</v>
      </c>
      <c r="G89">
        <v>10.1</v>
      </c>
      <c r="H89">
        <v>9.4</v>
      </c>
      <c r="I89">
        <v>9.1</v>
      </c>
      <c r="J89">
        <v>9.5</v>
      </c>
      <c r="K89">
        <v>7.7</v>
      </c>
      <c r="L89">
        <v>7</v>
      </c>
      <c r="M89">
        <v>7.5</v>
      </c>
      <c r="AA89">
        <f t="shared" si="2"/>
        <v>1.3164285714285435</v>
      </c>
    </row>
    <row r="90" spans="1:27" x14ac:dyDescent="0.25">
      <c r="A90">
        <v>60025</v>
      </c>
      <c r="B90" t="s">
        <v>148</v>
      </c>
      <c r="C90" t="s">
        <v>28</v>
      </c>
      <c r="D90">
        <v>3</v>
      </c>
      <c r="E90">
        <v>4</v>
      </c>
      <c r="F90">
        <v>17.5</v>
      </c>
      <c r="G90">
        <v>18</v>
      </c>
      <c r="H90">
        <v>18</v>
      </c>
      <c r="I90">
        <v>18.2</v>
      </c>
      <c r="J90">
        <v>18</v>
      </c>
      <c r="K90">
        <v>18</v>
      </c>
      <c r="L90">
        <v>17.8</v>
      </c>
      <c r="M90">
        <v>17.7</v>
      </c>
      <c r="AA90">
        <f t="shared" si="2"/>
        <v>4.8571428571428529E-2</v>
      </c>
    </row>
    <row r="91" spans="1:27" x14ac:dyDescent="0.25">
      <c r="A91">
        <v>60026</v>
      </c>
      <c r="B91" t="s">
        <v>149</v>
      </c>
      <c r="C91" t="s">
        <v>52</v>
      </c>
      <c r="D91">
        <v>3</v>
      </c>
      <c r="E91">
        <v>13</v>
      </c>
      <c r="F91">
        <v>5.6</v>
      </c>
      <c r="G91">
        <v>5.3</v>
      </c>
      <c r="H91">
        <v>5.5</v>
      </c>
      <c r="I91">
        <v>5.5</v>
      </c>
      <c r="J91">
        <v>5.9</v>
      </c>
      <c r="K91">
        <v>5.9</v>
      </c>
      <c r="L91">
        <v>6</v>
      </c>
      <c r="M91">
        <v>6</v>
      </c>
      <c r="AA91">
        <f t="shared" si="2"/>
        <v>7.2678571428571495E-2</v>
      </c>
    </row>
    <row r="92" spans="1:27" x14ac:dyDescent="0.25">
      <c r="A92">
        <v>60027</v>
      </c>
      <c r="B92" t="s">
        <v>150</v>
      </c>
      <c r="C92" t="s">
        <v>33</v>
      </c>
      <c r="D92">
        <v>3</v>
      </c>
      <c r="E92">
        <v>11</v>
      </c>
      <c r="F92">
        <v>4.0999999999999996</v>
      </c>
      <c r="G92">
        <v>3.7</v>
      </c>
      <c r="H92">
        <v>3.9</v>
      </c>
      <c r="I92">
        <v>4</v>
      </c>
      <c r="J92">
        <v>3.9</v>
      </c>
      <c r="K92">
        <v>3.8</v>
      </c>
      <c r="L92">
        <v>4</v>
      </c>
      <c r="M92">
        <v>4.4000000000000004</v>
      </c>
      <c r="AA92">
        <f t="shared" si="2"/>
        <v>4.5000000000000026E-2</v>
      </c>
    </row>
    <row r="93" spans="1:27" x14ac:dyDescent="0.25">
      <c r="A93">
        <v>60028</v>
      </c>
      <c r="B93" t="s">
        <v>151</v>
      </c>
      <c r="C93" t="s">
        <v>17</v>
      </c>
      <c r="D93">
        <v>3</v>
      </c>
      <c r="E93">
        <v>17</v>
      </c>
      <c r="F93">
        <v>8.1999999999999993</v>
      </c>
      <c r="G93">
        <v>7.1</v>
      </c>
      <c r="H93">
        <v>7</v>
      </c>
      <c r="I93">
        <v>7.4</v>
      </c>
      <c r="J93">
        <v>7.4</v>
      </c>
      <c r="K93">
        <v>7.3</v>
      </c>
      <c r="L93">
        <v>8</v>
      </c>
      <c r="M93">
        <v>7.4</v>
      </c>
      <c r="AA93">
        <f t="shared" si="2"/>
        <v>0.17357142857142846</v>
      </c>
    </row>
    <row r="94" spans="1:27" x14ac:dyDescent="0.25">
      <c r="A94">
        <v>60029</v>
      </c>
      <c r="B94" t="s">
        <v>152</v>
      </c>
      <c r="C94" t="s">
        <v>34</v>
      </c>
      <c r="D94">
        <v>3</v>
      </c>
      <c r="E94">
        <v>-2</v>
      </c>
      <c r="F94">
        <v>8.4</v>
      </c>
      <c r="G94">
        <v>8.1</v>
      </c>
      <c r="H94">
        <v>6.5</v>
      </c>
      <c r="I94">
        <v>6.3</v>
      </c>
      <c r="J94">
        <v>6.2</v>
      </c>
      <c r="K94">
        <v>6.4</v>
      </c>
      <c r="L94">
        <v>5.8</v>
      </c>
      <c r="M94">
        <v>8.5</v>
      </c>
      <c r="AA94">
        <f t="shared" si="2"/>
        <v>1.2278571428571468</v>
      </c>
    </row>
    <row r="95" spans="1:27" x14ac:dyDescent="0.25">
      <c r="A95">
        <v>60030</v>
      </c>
      <c r="B95" t="s">
        <v>153</v>
      </c>
      <c r="C95" t="s">
        <v>51</v>
      </c>
      <c r="D95">
        <v>3</v>
      </c>
      <c r="E95">
        <v>5</v>
      </c>
      <c r="F95">
        <v>10.8</v>
      </c>
      <c r="G95">
        <v>11.9</v>
      </c>
      <c r="H95">
        <v>11.2</v>
      </c>
      <c r="I95">
        <v>11.5</v>
      </c>
      <c r="J95">
        <v>11</v>
      </c>
      <c r="K95">
        <v>10.4</v>
      </c>
      <c r="L95">
        <v>11.8</v>
      </c>
      <c r="M95">
        <v>9.9</v>
      </c>
      <c r="AA95">
        <f t="shared" si="2"/>
        <v>0.47410714285714278</v>
      </c>
    </row>
    <row r="96" spans="1:27" x14ac:dyDescent="0.25">
      <c r="A96">
        <v>60033</v>
      </c>
      <c r="B96" t="s">
        <v>154</v>
      </c>
      <c r="C96" t="s">
        <v>49</v>
      </c>
      <c r="D96">
        <v>3</v>
      </c>
      <c r="E96">
        <v>3</v>
      </c>
      <c r="F96">
        <v>8.9</v>
      </c>
      <c r="G96">
        <v>8</v>
      </c>
      <c r="H96">
        <v>8.5</v>
      </c>
      <c r="I96">
        <v>6.2</v>
      </c>
      <c r="J96">
        <v>6.4</v>
      </c>
      <c r="K96">
        <v>6.5</v>
      </c>
      <c r="L96">
        <v>8.6</v>
      </c>
      <c r="M96">
        <v>8.1999999999999993</v>
      </c>
      <c r="AA96">
        <f t="shared" si="2"/>
        <v>1.2283928571428646</v>
      </c>
    </row>
    <row r="97" spans="1:27" x14ac:dyDescent="0.25">
      <c r="A97">
        <v>60034</v>
      </c>
      <c r="B97" t="s">
        <v>155</v>
      </c>
      <c r="C97" t="s">
        <v>26</v>
      </c>
      <c r="D97">
        <v>3</v>
      </c>
      <c r="E97">
        <v>4</v>
      </c>
      <c r="F97">
        <v>6.5</v>
      </c>
      <c r="G97">
        <v>8.6</v>
      </c>
      <c r="H97">
        <v>7.2</v>
      </c>
      <c r="I97">
        <v>7.3</v>
      </c>
      <c r="J97">
        <v>9.3000000000000007</v>
      </c>
      <c r="K97">
        <v>9.6999999999999993</v>
      </c>
      <c r="L97">
        <v>5.2</v>
      </c>
      <c r="M97">
        <v>9.1</v>
      </c>
      <c r="AA97">
        <f t="shared" si="2"/>
        <v>2.4598214285714044</v>
      </c>
    </row>
    <row r="98" spans="1:27" x14ac:dyDescent="0.25">
      <c r="A98">
        <v>60001</v>
      </c>
      <c r="B98" t="s">
        <v>124</v>
      </c>
      <c r="C98" t="s">
        <v>47</v>
      </c>
      <c r="D98">
        <v>4</v>
      </c>
      <c r="E98">
        <v>4</v>
      </c>
      <c r="F98">
        <v>8.1</v>
      </c>
      <c r="G98">
        <v>8.6</v>
      </c>
      <c r="H98">
        <v>8.3000000000000007</v>
      </c>
      <c r="I98">
        <v>8.5</v>
      </c>
      <c r="J98">
        <v>9.8000000000000007</v>
      </c>
      <c r="K98">
        <v>11.3</v>
      </c>
      <c r="L98">
        <v>12.1</v>
      </c>
      <c r="M98">
        <v>11</v>
      </c>
      <c r="N98">
        <v>15.3</v>
      </c>
      <c r="AA98">
        <f>VAR(F98:N98)</f>
        <v>5.6175000000000352</v>
      </c>
    </row>
    <row r="99" spans="1:27" x14ac:dyDescent="0.25">
      <c r="A99">
        <v>60002</v>
      </c>
      <c r="B99" t="s">
        <v>125</v>
      </c>
      <c r="C99" t="s">
        <v>38</v>
      </c>
      <c r="D99">
        <v>4</v>
      </c>
      <c r="E99">
        <v>2</v>
      </c>
      <c r="F99">
        <v>6.3</v>
      </c>
      <c r="G99">
        <v>5.3</v>
      </c>
      <c r="H99">
        <v>5</v>
      </c>
      <c r="I99">
        <v>5.6</v>
      </c>
      <c r="J99">
        <v>5.6</v>
      </c>
      <c r="K99">
        <v>6</v>
      </c>
      <c r="L99">
        <v>4.9000000000000004</v>
      </c>
      <c r="M99">
        <v>5.4</v>
      </c>
      <c r="N99">
        <v>6.5</v>
      </c>
      <c r="AA99">
        <f t="shared" ref="AA99:AA127" si="3">VAR(F99:N99)</f>
        <v>0.30444444444444435</v>
      </c>
    </row>
    <row r="100" spans="1:27" x14ac:dyDescent="0.25">
      <c r="A100">
        <v>60003</v>
      </c>
      <c r="B100" t="s">
        <v>126</v>
      </c>
      <c r="C100" t="s">
        <v>32</v>
      </c>
      <c r="D100">
        <v>4</v>
      </c>
      <c r="E100">
        <v>36</v>
      </c>
      <c r="F100">
        <v>8.1</v>
      </c>
      <c r="G100">
        <v>7.7</v>
      </c>
      <c r="H100">
        <v>7.7</v>
      </c>
      <c r="I100">
        <v>7.7</v>
      </c>
      <c r="J100">
        <v>7.8</v>
      </c>
      <c r="K100">
        <v>7.8</v>
      </c>
      <c r="L100">
        <v>8.3000000000000007</v>
      </c>
      <c r="M100">
        <v>8.9</v>
      </c>
      <c r="N100">
        <v>11.7</v>
      </c>
      <c r="AA100">
        <f t="shared" si="3"/>
        <v>1.6786111111111381</v>
      </c>
    </row>
    <row r="101" spans="1:27" x14ac:dyDescent="0.25">
      <c r="A101">
        <v>60004</v>
      </c>
      <c r="B101" t="s">
        <v>127</v>
      </c>
      <c r="C101" t="s">
        <v>40</v>
      </c>
      <c r="D101">
        <v>4</v>
      </c>
      <c r="E101">
        <v>18</v>
      </c>
      <c r="F101">
        <v>15.3</v>
      </c>
      <c r="G101">
        <v>15.3</v>
      </c>
      <c r="H101">
        <v>15.1</v>
      </c>
      <c r="I101">
        <v>15.8</v>
      </c>
      <c r="J101">
        <v>15.4</v>
      </c>
      <c r="K101">
        <v>14.5</v>
      </c>
      <c r="L101">
        <v>16.3</v>
      </c>
      <c r="M101">
        <v>14.8</v>
      </c>
      <c r="N101">
        <v>16.8</v>
      </c>
      <c r="AA101">
        <f t="shared" si="3"/>
        <v>0.51944444444444471</v>
      </c>
    </row>
    <row r="102" spans="1:27" x14ac:dyDescent="0.25">
      <c r="A102">
        <v>60005</v>
      </c>
      <c r="B102" t="s">
        <v>128</v>
      </c>
      <c r="C102" t="s">
        <v>60</v>
      </c>
      <c r="D102">
        <v>4</v>
      </c>
      <c r="E102">
        <v>6</v>
      </c>
      <c r="F102">
        <v>11.4</v>
      </c>
      <c r="G102">
        <v>6.5</v>
      </c>
      <c r="H102">
        <v>4.8</v>
      </c>
      <c r="I102">
        <v>4.5</v>
      </c>
      <c r="J102">
        <v>4.8</v>
      </c>
      <c r="K102">
        <v>5</v>
      </c>
      <c r="L102">
        <v>4.9000000000000004</v>
      </c>
      <c r="M102">
        <v>6.1</v>
      </c>
      <c r="N102">
        <v>5.4</v>
      </c>
      <c r="AA102">
        <f t="shared" si="3"/>
        <v>4.634999999999998</v>
      </c>
    </row>
    <row r="103" spans="1:27" x14ac:dyDescent="0.25">
      <c r="A103">
        <v>60006</v>
      </c>
      <c r="B103" t="s">
        <v>129</v>
      </c>
      <c r="C103" t="s">
        <v>19</v>
      </c>
      <c r="D103">
        <v>4</v>
      </c>
      <c r="E103">
        <v>5</v>
      </c>
      <c r="F103">
        <v>13.3</v>
      </c>
      <c r="G103">
        <v>13.2</v>
      </c>
      <c r="H103">
        <v>12.6</v>
      </c>
      <c r="I103">
        <v>12.8</v>
      </c>
      <c r="J103">
        <v>13.2</v>
      </c>
      <c r="K103">
        <v>12.4</v>
      </c>
      <c r="L103">
        <v>9.3000000000000007</v>
      </c>
      <c r="M103">
        <v>14.2</v>
      </c>
      <c r="N103">
        <v>14.6</v>
      </c>
      <c r="AA103">
        <f t="shared" si="3"/>
        <v>2.2752777777777737</v>
      </c>
    </row>
    <row r="104" spans="1:27" x14ac:dyDescent="0.25">
      <c r="A104">
        <v>60007</v>
      </c>
      <c r="B104" t="s">
        <v>130</v>
      </c>
      <c r="C104" t="s">
        <v>4</v>
      </c>
      <c r="D104">
        <v>4</v>
      </c>
      <c r="E104">
        <v>14</v>
      </c>
      <c r="F104">
        <v>11.7</v>
      </c>
      <c r="G104">
        <v>10.6</v>
      </c>
      <c r="H104">
        <v>10.6</v>
      </c>
      <c r="I104">
        <v>11</v>
      </c>
      <c r="J104">
        <v>10.6</v>
      </c>
      <c r="K104">
        <v>11.1</v>
      </c>
      <c r="L104">
        <v>11.9</v>
      </c>
      <c r="M104">
        <v>10.1</v>
      </c>
      <c r="N104">
        <v>10.6</v>
      </c>
      <c r="AA104">
        <f t="shared" si="3"/>
        <v>0.33611111111111119</v>
      </c>
    </row>
    <row r="105" spans="1:27" x14ac:dyDescent="0.25">
      <c r="A105">
        <v>60008</v>
      </c>
      <c r="B105" t="s">
        <v>131</v>
      </c>
      <c r="C105" t="s">
        <v>14</v>
      </c>
      <c r="D105">
        <v>4</v>
      </c>
      <c r="E105">
        <v>6</v>
      </c>
      <c r="F105">
        <v>16</v>
      </c>
      <c r="G105">
        <v>16.2</v>
      </c>
      <c r="H105">
        <v>16.7</v>
      </c>
      <c r="I105">
        <v>16.399999999999999</v>
      </c>
      <c r="J105">
        <v>16.5</v>
      </c>
      <c r="K105">
        <v>17.600000000000001</v>
      </c>
      <c r="L105">
        <v>16.5</v>
      </c>
      <c r="M105">
        <v>16.2</v>
      </c>
      <c r="N105">
        <v>13.9</v>
      </c>
      <c r="AA105">
        <f t="shared" si="3"/>
        <v>0.96944444444444455</v>
      </c>
    </row>
    <row r="106" spans="1:27" x14ac:dyDescent="0.25">
      <c r="A106">
        <v>60009</v>
      </c>
      <c r="B106" t="s">
        <v>132</v>
      </c>
      <c r="C106" t="s">
        <v>30</v>
      </c>
      <c r="D106">
        <v>4</v>
      </c>
      <c r="E106">
        <v>2</v>
      </c>
      <c r="F106">
        <v>7.2</v>
      </c>
      <c r="G106">
        <v>7.5</v>
      </c>
      <c r="H106">
        <v>7.5</v>
      </c>
      <c r="I106">
        <v>7.3</v>
      </c>
      <c r="J106">
        <v>7.3</v>
      </c>
      <c r="K106">
        <v>7.4</v>
      </c>
      <c r="L106">
        <v>7.9</v>
      </c>
      <c r="M106">
        <v>9.6</v>
      </c>
      <c r="N106">
        <v>13</v>
      </c>
      <c r="AA106">
        <f t="shared" si="3"/>
        <v>3.6550000000000296</v>
      </c>
    </row>
    <row r="107" spans="1:27" x14ac:dyDescent="0.25">
      <c r="A107">
        <v>60010</v>
      </c>
      <c r="B107" t="s">
        <v>133</v>
      </c>
      <c r="C107" t="s">
        <v>6</v>
      </c>
      <c r="D107">
        <v>4</v>
      </c>
      <c r="E107">
        <v>0</v>
      </c>
      <c r="F107">
        <v>2.5</v>
      </c>
      <c r="G107">
        <v>2.2999999999999998</v>
      </c>
      <c r="H107">
        <v>2.7</v>
      </c>
      <c r="I107">
        <v>2.5</v>
      </c>
      <c r="J107">
        <v>2</v>
      </c>
      <c r="K107">
        <v>2.1</v>
      </c>
      <c r="L107">
        <v>1.9</v>
      </c>
      <c r="M107">
        <v>2.8</v>
      </c>
      <c r="N107">
        <v>2.4</v>
      </c>
      <c r="AA107">
        <f t="shared" si="3"/>
        <v>9.5277777777776684E-2</v>
      </c>
    </row>
    <row r="108" spans="1:27" x14ac:dyDescent="0.25">
      <c r="A108">
        <v>60012</v>
      </c>
      <c r="B108" t="s">
        <v>135</v>
      </c>
      <c r="C108" t="s">
        <v>36</v>
      </c>
      <c r="D108">
        <v>4</v>
      </c>
      <c r="E108">
        <v>4</v>
      </c>
      <c r="F108">
        <v>8.3000000000000007</v>
      </c>
      <c r="G108">
        <v>8.5</v>
      </c>
      <c r="H108">
        <v>6.2</v>
      </c>
      <c r="I108">
        <v>8.4</v>
      </c>
      <c r="J108">
        <v>10.1</v>
      </c>
      <c r="K108">
        <v>10.5</v>
      </c>
      <c r="L108">
        <v>7.8</v>
      </c>
      <c r="M108">
        <v>7.1</v>
      </c>
      <c r="N108">
        <v>7.7</v>
      </c>
      <c r="AA108">
        <f t="shared" si="3"/>
        <v>1.82361111111112</v>
      </c>
    </row>
    <row r="109" spans="1:27" x14ac:dyDescent="0.25">
      <c r="A109">
        <v>60013</v>
      </c>
      <c r="B109" t="s">
        <v>136</v>
      </c>
      <c r="C109" t="s">
        <v>16</v>
      </c>
      <c r="D109">
        <v>4</v>
      </c>
      <c r="E109">
        <v>-2</v>
      </c>
      <c r="F109">
        <v>5.5</v>
      </c>
      <c r="G109">
        <v>7.5</v>
      </c>
      <c r="H109">
        <v>9.4</v>
      </c>
      <c r="I109">
        <v>7.5</v>
      </c>
      <c r="J109">
        <v>8</v>
      </c>
      <c r="K109">
        <v>7.7</v>
      </c>
      <c r="L109">
        <v>3.8</v>
      </c>
      <c r="M109">
        <v>5.4</v>
      </c>
      <c r="N109">
        <v>5.0999999999999996</v>
      </c>
      <c r="AA109">
        <f t="shared" si="3"/>
        <v>3.1677777777777862</v>
      </c>
    </row>
    <row r="110" spans="1:27" x14ac:dyDescent="0.25">
      <c r="A110">
        <v>60014</v>
      </c>
      <c r="B110" t="s">
        <v>137</v>
      </c>
      <c r="C110" t="s">
        <v>58</v>
      </c>
      <c r="D110">
        <v>4</v>
      </c>
      <c r="E110">
        <v>12</v>
      </c>
      <c r="F110">
        <v>12.5</v>
      </c>
      <c r="G110">
        <v>12.4</v>
      </c>
      <c r="H110">
        <v>13.3</v>
      </c>
      <c r="I110">
        <v>13.8</v>
      </c>
      <c r="J110">
        <v>12.6</v>
      </c>
      <c r="K110">
        <v>13.3</v>
      </c>
      <c r="L110">
        <v>14.1</v>
      </c>
      <c r="M110">
        <v>13.6</v>
      </c>
      <c r="N110">
        <v>11.1</v>
      </c>
      <c r="AA110">
        <f t="shared" si="3"/>
        <v>0.84500000000000031</v>
      </c>
    </row>
    <row r="111" spans="1:27" x14ac:dyDescent="0.25">
      <c r="A111">
        <v>60015</v>
      </c>
      <c r="B111" t="s">
        <v>138</v>
      </c>
      <c r="C111" t="s">
        <v>45</v>
      </c>
      <c r="D111">
        <v>4</v>
      </c>
      <c r="E111">
        <v>12</v>
      </c>
      <c r="F111">
        <v>18.600000000000001</v>
      </c>
      <c r="G111">
        <v>16.8</v>
      </c>
      <c r="H111">
        <v>16</v>
      </c>
      <c r="I111">
        <v>14</v>
      </c>
      <c r="J111">
        <v>17.8</v>
      </c>
      <c r="K111">
        <v>16.7</v>
      </c>
      <c r="L111">
        <v>17</v>
      </c>
      <c r="M111">
        <v>16.600000000000001</v>
      </c>
      <c r="N111">
        <v>17</v>
      </c>
      <c r="AA111">
        <f t="shared" si="3"/>
        <v>1.5994444444444456</v>
      </c>
    </row>
    <row r="112" spans="1:27" x14ac:dyDescent="0.25">
      <c r="A112">
        <v>60016</v>
      </c>
      <c r="B112" t="s">
        <v>139</v>
      </c>
      <c r="C112" t="s">
        <v>62</v>
      </c>
      <c r="D112">
        <v>4</v>
      </c>
      <c r="E112">
        <v>35</v>
      </c>
      <c r="F112">
        <v>4</v>
      </c>
      <c r="G112">
        <v>4.0999999999999996</v>
      </c>
      <c r="H112">
        <v>4.0999999999999996</v>
      </c>
      <c r="I112">
        <v>4.0999999999999996</v>
      </c>
      <c r="J112">
        <v>3.9</v>
      </c>
      <c r="K112">
        <v>4</v>
      </c>
      <c r="L112">
        <v>4</v>
      </c>
      <c r="M112">
        <v>3.5</v>
      </c>
      <c r="N112">
        <v>4.2</v>
      </c>
      <c r="AA112">
        <f t="shared" si="3"/>
        <v>4.1111111111111091E-2</v>
      </c>
    </row>
    <row r="113" spans="1:27" x14ac:dyDescent="0.25">
      <c r="A113">
        <v>60017</v>
      </c>
      <c r="B113" t="s">
        <v>140</v>
      </c>
      <c r="C113" t="s">
        <v>8</v>
      </c>
      <c r="D113">
        <v>4</v>
      </c>
      <c r="E113">
        <v>14</v>
      </c>
      <c r="F113">
        <v>9.9</v>
      </c>
      <c r="G113">
        <v>9.4</v>
      </c>
      <c r="H113">
        <v>9.6</v>
      </c>
      <c r="I113">
        <v>9.9</v>
      </c>
      <c r="J113">
        <v>10.4</v>
      </c>
      <c r="K113">
        <v>10.3</v>
      </c>
      <c r="L113">
        <v>12.3</v>
      </c>
      <c r="M113">
        <v>10.3</v>
      </c>
      <c r="N113">
        <v>9.5</v>
      </c>
      <c r="AA113">
        <f t="shared" si="3"/>
        <v>0.76694444444444476</v>
      </c>
    </row>
    <row r="114" spans="1:27" x14ac:dyDescent="0.25">
      <c r="A114">
        <v>60018</v>
      </c>
      <c r="B114" t="s">
        <v>141</v>
      </c>
      <c r="C114" t="s">
        <v>12</v>
      </c>
      <c r="D114">
        <v>4</v>
      </c>
      <c r="E114">
        <v>3</v>
      </c>
      <c r="F114">
        <v>4.5999999999999996</v>
      </c>
      <c r="G114">
        <v>4.4000000000000004</v>
      </c>
      <c r="H114">
        <v>4.4000000000000004</v>
      </c>
      <c r="I114">
        <v>4.2</v>
      </c>
      <c r="J114">
        <v>4.0999999999999996</v>
      </c>
      <c r="K114">
        <v>4.2</v>
      </c>
      <c r="L114">
        <v>4.7</v>
      </c>
      <c r="M114">
        <v>4.8</v>
      </c>
      <c r="N114">
        <v>5.2</v>
      </c>
      <c r="AA114">
        <f t="shared" si="3"/>
        <v>0.12361111111111112</v>
      </c>
    </row>
    <row r="115" spans="1:27" x14ac:dyDescent="0.25">
      <c r="A115">
        <v>60019</v>
      </c>
      <c r="B115" t="s">
        <v>142</v>
      </c>
      <c r="C115" t="s">
        <v>13</v>
      </c>
      <c r="D115">
        <v>4</v>
      </c>
      <c r="E115">
        <v>5</v>
      </c>
      <c r="F115">
        <v>10.199999999999999</v>
      </c>
      <c r="G115">
        <v>10</v>
      </c>
      <c r="H115">
        <v>9.6999999999999993</v>
      </c>
      <c r="I115">
        <v>9.9</v>
      </c>
      <c r="J115">
        <v>10</v>
      </c>
      <c r="K115">
        <v>10.6</v>
      </c>
      <c r="L115">
        <v>10.8</v>
      </c>
      <c r="M115">
        <v>8.1999999999999993</v>
      </c>
      <c r="N115">
        <v>13.3</v>
      </c>
      <c r="AA115">
        <f t="shared" si="3"/>
        <v>1.8074999999999903</v>
      </c>
    </row>
    <row r="116" spans="1:27" x14ac:dyDescent="0.25">
      <c r="A116">
        <v>60020</v>
      </c>
      <c r="B116" t="s">
        <v>143</v>
      </c>
      <c r="C116" t="s">
        <v>55</v>
      </c>
      <c r="D116">
        <v>4</v>
      </c>
      <c r="E116">
        <v>1</v>
      </c>
      <c r="F116">
        <v>20.3</v>
      </c>
      <c r="G116">
        <v>18.7</v>
      </c>
      <c r="H116">
        <v>17.7</v>
      </c>
      <c r="I116">
        <v>17.100000000000001</v>
      </c>
      <c r="J116">
        <v>17.899999999999999</v>
      </c>
      <c r="K116">
        <v>18.100000000000001</v>
      </c>
      <c r="L116">
        <v>17.5</v>
      </c>
      <c r="M116">
        <v>16</v>
      </c>
      <c r="N116">
        <v>16.7</v>
      </c>
      <c r="AA116">
        <f t="shared" si="3"/>
        <v>1.5244444444444449</v>
      </c>
    </row>
    <row r="117" spans="1:27" x14ac:dyDescent="0.25">
      <c r="A117">
        <v>60021</v>
      </c>
      <c r="B117" t="s">
        <v>144</v>
      </c>
      <c r="C117" t="s">
        <v>10</v>
      </c>
      <c r="D117">
        <v>4</v>
      </c>
      <c r="E117">
        <v>3</v>
      </c>
      <c r="F117">
        <v>9.4</v>
      </c>
      <c r="G117">
        <v>8.9</v>
      </c>
      <c r="H117">
        <v>10</v>
      </c>
      <c r="I117">
        <v>9.1999999999999993</v>
      </c>
      <c r="J117">
        <v>9.1999999999999993</v>
      </c>
      <c r="K117">
        <v>9.1999999999999993</v>
      </c>
      <c r="L117">
        <v>8.4</v>
      </c>
      <c r="M117">
        <v>9.5</v>
      </c>
      <c r="N117">
        <v>7.7</v>
      </c>
      <c r="AA117">
        <f t="shared" si="3"/>
        <v>0.44527777777777755</v>
      </c>
    </row>
    <row r="118" spans="1:27" x14ac:dyDescent="0.25">
      <c r="A118">
        <v>60022</v>
      </c>
      <c r="B118" t="s">
        <v>145</v>
      </c>
      <c r="C118" t="s">
        <v>43</v>
      </c>
      <c r="D118">
        <v>4</v>
      </c>
      <c r="E118">
        <v>20</v>
      </c>
      <c r="F118">
        <v>19.8</v>
      </c>
      <c r="G118">
        <v>16.899999999999999</v>
      </c>
      <c r="H118">
        <v>19.399999999999999</v>
      </c>
      <c r="I118">
        <v>18.8</v>
      </c>
      <c r="J118">
        <v>19.2</v>
      </c>
      <c r="K118">
        <v>20.3</v>
      </c>
      <c r="L118">
        <v>21.1</v>
      </c>
      <c r="M118">
        <v>18</v>
      </c>
      <c r="N118">
        <v>16.100000000000001</v>
      </c>
      <c r="AA118">
        <f t="shared" si="3"/>
        <v>2.5727777777777785</v>
      </c>
    </row>
    <row r="119" spans="1:27" x14ac:dyDescent="0.25">
      <c r="A119">
        <v>60024</v>
      </c>
      <c r="B119" t="s">
        <v>147</v>
      </c>
      <c r="C119" t="s">
        <v>22</v>
      </c>
      <c r="D119">
        <v>4</v>
      </c>
      <c r="E119">
        <v>28</v>
      </c>
      <c r="F119">
        <v>10.199999999999999</v>
      </c>
      <c r="G119">
        <v>10.1</v>
      </c>
      <c r="H119">
        <v>10.5</v>
      </c>
      <c r="I119">
        <v>11.1</v>
      </c>
      <c r="J119">
        <v>10.1</v>
      </c>
      <c r="K119">
        <v>10.3</v>
      </c>
      <c r="L119">
        <v>10.4</v>
      </c>
      <c r="M119">
        <v>11.9</v>
      </c>
      <c r="N119">
        <v>10.3</v>
      </c>
      <c r="AA119">
        <f t="shared" si="3"/>
        <v>0.35027777777777791</v>
      </c>
    </row>
    <row r="120" spans="1:27" x14ac:dyDescent="0.25">
      <c r="A120">
        <v>60025</v>
      </c>
      <c r="B120" t="s">
        <v>148</v>
      </c>
      <c r="C120" t="s">
        <v>28</v>
      </c>
      <c r="D120">
        <v>4</v>
      </c>
      <c r="E120">
        <v>35</v>
      </c>
      <c r="F120">
        <v>13.7</v>
      </c>
      <c r="G120">
        <v>13.5</v>
      </c>
      <c r="H120">
        <v>13.7</v>
      </c>
      <c r="I120">
        <v>13.5</v>
      </c>
      <c r="J120">
        <v>13.7</v>
      </c>
      <c r="K120">
        <v>13.5</v>
      </c>
      <c r="L120">
        <v>12.5</v>
      </c>
      <c r="M120">
        <v>13.1</v>
      </c>
      <c r="N120">
        <v>14</v>
      </c>
      <c r="AA120">
        <f t="shared" si="3"/>
        <v>0.18999999999999992</v>
      </c>
    </row>
    <row r="121" spans="1:27" x14ac:dyDescent="0.25">
      <c r="A121">
        <v>60026</v>
      </c>
      <c r="B121" t="s">
        <v>149</v>
      </c>
      <c r="C121" t="s">
        <v>52</v>
      </c>
      <c r="D121">
        <v>4</v>
      </c>
      <c r="E121">
        <v>7</v>
      </c>
      <c r="F121">
        <v>14.2</v>
      </c>
      <c r="G121">
        <v>15.6</v>
      </c>
      <c r="H121">
        <v>14.9</v>
      </c>
      <c r="I121">
        <v>15.8</v>
      </c>
      <c r="J121">
        <v>15.5</v>
      </c>
      <c r="K121">
        <v>15.7</v>
      </c>
      <c r="L121">
        <v>15.5</v>
      </c>
      <c r="M121">
        <v>15.5</v>
      </c>
      <c r="N121">
        <v>16.8</v>
      </c>
      <c r="AA121">
        <f t="shared" si="3"/>
        <v>0.48500000000000043</v>
      </c>
    </row>
    <row r="122" spans="1:27" x14ac:dyDescent="0.25">
      <c r="A122">
        <v>60027</v>
      </c>
      <c r="B122" t="s">
        <v>150</v>
      </c>
      <c r="C122" t="s">
        <v>33</v>
      </c>
      <c r="D122">
        <v>4</v>
      </c>
      <c r="E122">
        <v>1</v>
      </c>
      <c r="F122">
        <v>13.1</v>
      </c>
      <c r="G122">
        <v>11.8</v>
      </c>
      <c r="H122">
        <v>11.9</v>
      </c>
      <c r="I122">
        <v>11.9</v>
      </c>
      <c r="J122">
        <v>11.8</v>
      </c>
      <c r="K122">
        <v>11.6</v>
      </c>
      <c r="L122">
        <v>11</v>
      </c>
      <c r="M122">
        <v>7.7</v>
      </c>
      <c r="N122">
        <v>10.5</v>
      </c>
      <c r="AA122">
        <f t="shared" si="3"/>
        <v>2.2777777777777999</v>
      </c>
    </row>
    <row r="123" spans="1:27" x14ac:dyDescent="0.25">
      <c r="A123">
        <v>60028</v>
      </c>
      <c r="B123" t="s">
        <v>151</v>
      </c>
      <c r="C123" t="s">
        <v>17</v>
      </c>
      <c r="D123">
        <v>4</v>
      </c>
      <c r="E123">
        <v>11</v>
      </c>
      <c r="F123">
        <v>7.8</v>
      </c>
      <c r="G123">
        <v>9.6</v>
      </c>
      <c r="H123">
        <v>9.4</v>
      </c>
      <c r="I123">
        <v>9.3000000000000007</v>
      </c>
      <c r="J123">
        <v>9.6</v>
      </c>
      <c r="K123">
        <v>9.5</v>
      </c>
      <c r="L123">
        <v>9.4</v>
      </c>
      <c r="M123">
        <v>8.3000000000000007</v>
      </c>
      <c r="N123">
        <v>8.8000000000000007</v>
      </c>
      <c r="AA123">
        <f t="shared" si="3"/>
        <v>0.41194444444444428</v>
      </c>
    </row>
    <row r="124" spans="1:27" x14ac:dyDescent="0.25">
      <c r="A124">
        <v>60029</v>
      </c>
      <c r="B124" t="s">
        <v>152</v>
      </c>
      <c r="C124" t="s">
        <v>34</v>
      </c>
      <c r="D124">
        <v>4</v>
      </c>
      <c r="E124">
        <v>13</v>
      </c>
      <c r="F124">
        <v>8.6</v>
      </c>
      <c r="G124">
        <v>6.3</v>
      </c>
      <c r="H124">
        <v>5.6</v>
      </c>
      <c r="I124">
        <v>5.3</v>
      </c>
      <c r="J124">
        <v>4.5999999999999996</v>
      </c>
      <c r="K124">
        <v>3.5</v>
      </c>
      <c r="L124">
        <v>3</v>
      </c>
      <c r="M124">
        <v>3.9</v>
      </c>
      <c r="N124">
        <v>3.5</v>
      </c>
      <c r="AA124">
        <f t="shared" si="3"/>
        <v>3.1144444444444481</v>
      </c>
    </row>
    <row r="125" spans="1:27" x14ac:dyDescent="0.25">
      <c r="A125">
        <v>60030</v>
      </c>
      <c r="B125" t="s">
        <v>153</v>
      </c>
      <c r="C125" t="s">
        <v>51</v>
      </c>
      <c r="D125">
        <v>4</v>
      </c>
      <c r="E125">
        <v>4</v>
      </c>
      <c r="F125">
        <v>8.6999999999999993</v>
      </c>
      <c r="G125">
        <v>8.4</v>
      </c>
      <c r="H125">
        <v>8.9</v>
      </c>
      <c r="I125">
        <v>9.1</v>
      </c>
      <c r="J125">
        <v>9</v>
      </c>
      <c r="K125">
        <v>8.9</v>
      </c>
      <c r="L125">
        <v>8.6999999999999993</v>
      </c>
      <c r="M125">
        <v>8.6</v>
      </c>
      <c r="N125">
        <v>8.1999999999999993</v>
      </c>
      <c r="AA125">
        <f t="shared" si="3"/>
        <v>8.4444444444444544E-2</v>
      </c>
    </row>
    <row r="126" spans="1:27" x14ac:dyDescent="0.25">
      <c r="A126">
        <v>60033</v>
      </c>
      <c r="B126" t="s">
        <v>154</v>
      </c>
      <c r="C126" t="s">
        <v>49</v>
      </c>
      <c r="D126">
        <v>4</v>
      </c>
      <c r="E126">
        <v>18</v>
      </c>
      <c r="F126">
        <v>22.3</v>
      </c>
      <c r="G126">
        <v>20.9</v>
      </c>
      <c r="H126">
        <v>21.1</v>
      </c>
      <c r="I126">
        <v>24.7</v>
      </c>
      <c r="J126">
        <v>22</v>
      </c>
      <c r="K126">
        <v>24.2</v>
      </c>
      <c r="L126">
        <v>26.6</v>
      </c>
      <c r="M126">
        <v>24.6</v>
      </c>
      <c r="N126">
        <v>21.6</v>
      </c>
      <c r="AA126">
        <f t="shared" si="3"/>
        <v>3.9011111111111121</v>
      </c>
    </row>
    <row r="127" spans="1:27" x14ac:dyDescent="0.25">
      <c r="A127">
        <v>60034</v>
      </c>
      <c r="B127" t="s">
        <v>155</v>
      </c>
      <c r="C127" t="s">
        <v>26</v>
      </c>
      <c r="D127">
        <v>4</v>
      </c>
      <c r="E127">
        <v>35</v>
      </c>
      <c r="F127">
        <v>10.5</v>
      </c>
      <c r="G127">
        <v>11.6</v>
      </c>
      <c r="H127">
        <v>12.1</v>
      </c>
      <c r="I127">
        <v>12.2</v>
      </c>
      <c r="J127">
        <v>14.9</v>
      </c>
      <c r="K127">
        <v>14.6</v>
      </c>
      <c r="L127">
        <v>15.9</v>
      </c>
      <c r="M127">
        <v>13.5</v>
      </c>
      <c r="N127">
        <v>13.7</v>
      </c>
      <c r="AA127">
        <f t="shared" si="3"/>
        <v>3.0669444444444025</v>
      </c>
    </row>
    <row r="128" spans="1:27" x14ac:dyDescent="0.25">
      <c r="A128">
        <v>60001</v>
      </c>
      <c r="B128" t="s">
        <v>124</v>
      </c>
      <c r="C128" t="s">
        <v>47</v>
      </c>
      <c r="D128">
        <v>5</v>
      </c>
      <c r="E128">
        <v>7</v>
      </c>
      <c r="F128">
        <v>15.7</v>
      </c>
      <c r="G128">
        <v>15.7</v>
      </c>
      <c r="H128">
        <v>16.7</v>
      </c>
      <c r="I128">
        <v>16.5</v>
      </c>
      <c r="J128">
        <v>16.8</v>
      </c>
      <c r="K128">
        <v>17.3</v>
      </c>
      <c r="L128">
        <v>15.1</v>
      </c>
      <c r="M128">
        <v>12.3</v>
      </c>
      <c r="N128">
        <v>12.4</v>
      </c>
      <c r="O128">
        <v>11.7</v>
      </c>
      <c r="AA128">
        <f>VAR(F128:O128)</f>
        <v>4.3995555555557075</v>
      </c>
    </row>
    <row r="129" spans="1:27" x14ac:dyDescent="0.25">
      <c r="A129">
        <v>60002</v>
      </c>
      <c r="B129" t="s">
        <v>125</v>
      </c>
      <c r="C129" t="s">
        <v>38</v>
      </c>
      <c r="D129">
        <v>5</v>
      </c>
      <c r="E129">
        <v>-2</v>
      </c>
      <c r="F129">
        <v>7.6</v>
      </c>
      <c r="G129">
        <v>11</v>
      </c>
      <c r="H129">
        <v>10.4</v>
      </c>
      <c r="I129">
        <v>10.5</v>
      </c>
      <c r="J129">
        <v>10.8</v>
      </c>
      <c r="K129">
        <v>10.8</v>
      </c>
      <c r="L129">
        <v>5.3</v>
      </c>
      <c r="M129">
        <v>6.3</v>
      </c>
      <c r="N129">
        <v>9.6999999999999993</v>
      </c>
      <c r="O129">
        <v>6.1</v>
      </c>
      <c r="AA129">
        <f t="shared" ref="AA129:AA155" si="4">VAR(F129:O129)</f>
        <v>5.1450000000000449</v>
      </c>
    </row>
    <row r="130" spans="1:27" x14ac:dyDescent="0.25">
      <c r="A130">
        <v>60003</v>
      </c>
      <c r="B130" t="s">
        <v>126</v>
      </c>
      <c r="C130" t="s">
        <v>32</v>
      </c>
      <c r="D130">
        <v>5</v>
      </c>
      <c r="E130">
        <v>44</v>
      </c>
      <c r="F130">
        <v>16.8</v>
      </c>
      <c r="G130">
        <v>17</v>
      </c>
      <c r="H130">
        <v>17.7</v>
      </c>
      <c r="I130">
        <v>17.600000000000001</v>
      </c>
      <c r="J130">
        <v>17.100000000000001</v>
      </c>
      <c r="K130">
        <v>17</v>
      </c>
      <c r="L130">
        <v>18.8</v>
      </c>
      <c r="M130">
        <v>21.1</v>
      </c>
      <c r="N130">
        <v>22.6</v>
      </c>
      <c r="O130">
        <v>25.8</v>
      </c>
      <c r="AA130">
        <f t="shared" si="4"/>
        <v>9.2805555555556154</v>
      </c>
    </row>
    <row r="131" spans="1:27" x14ac:dyDescent="0.25">
      <c r="A131">
        <v>60004</v>
      </c>
      <c r="B131" t="s">
        <v>127</v>
      </c>
      <c r="C131" t="s">
        <v>40</v>
      </c>
      <c r="D131">
        <v>5</v>
      </c>
      <c r="E131">
        <v>11</v>
      </c>
      <c r="F131">
        <v>20</v>
      </c>
      <c r="G131">
        <v>18.3</v>
      </c>
      <c r="H131">
        <v>21.5</v>
      </c>
      <c r="I131">
        <v>20.3</v>
      </c>
      <c r="J131">
        <v>20.8</v>
      </c>
      <c r="K131">
        <v>22.4</v>
      </c>
      <c r="L131">
        <v>22.1</v>
      </c>
      <c r="M131">
        <v>15.2</v>
      </c>
      <c r="N131">
        <v>15.3</v>
      </c>
      <c r="O131">
        <v>14.3</v>
      </c>
      <c r="AA131">
        <f t="shared" si="4"/>
        <v>9.3395555555556111</v>
      </c>
    </row>
    <row r="132" spans="1:27" x14ac:dyDescent="0.25">
      <c r="A132">
        <v>60005</v>
      </c>
      <c r="B132" t="s">
        <v>128</v>
      </c>
      <c r="C132" t="s">
        <v>60</v>
      </c>
      <c r="D132">
        <v>5</v>
      </c>
      <c r="E132">
        <v>0</v>
      </c>
      <c r="F132">
        <v>4.7</v>
      </c>
      <c r="G132">
        <v>5.5</v>
      </c>
      <c r="H132">
        <v>5.8</v>
      </c>
      <c r="I132">
        <v>4</v>
      </c>
      <c r="J132">
        <v>3.6</v>
      </c>
      <c r="K132">
        <v>3.9</v>
      </c>
      <c r="L132">
        <v>4.2</v>
      </c>
      <c r="M132">
        <v>5</v>
      </c>
      <c r="N132">
        <v>4.0999999999999996</v>
      </c>
      <c r="O132">
        <v>4.7</v>
      </c>
      <c r="AA132">
        <f t="shared" si="4"/>
        <v>0.51833333333333242</v>
      </c>
    </row>
    <row r="133" spans="1:27" x14ac:dyDescent="0.25">
      <c r="A133">
        <v>60007</v>
      </c>
      <c r="B133" t="s">
        <v>130</v>
      </c>
      <c r="C133" t="s">
        <v>4</v>
      </c>
      <c r="D133">
        <v>5</v>
      </c>
      <c r="E133">
        <v>4</v>
      </c>
      <c r="F133">
        <v>4.4000000000000004</v>
      </c>
      <c r="G133">
        <v>4</v>
      </c>
      <c r="H133">
        <v>3.6</v>
      </c>
      <c r="I133">
        <v>3.7</v>
      </c>
      <c r="J133">
        <v>3.8</v>
      </c>
      <c r="K133">
        <v>4.3</v>
      </c>
      <c r="L133">
        <v>4.9000000000000004</v>
      </c>
      <c r="M133">
        <v>3</v>
      </c>
      <c r="N133">
        <v>3.3</v>
      </c>
      <c r="O133">
        <v>3.2</v>
      </c>
      <c r="AA133">
        <f t="shared" si="4"/>
        <v>0.35066666666666418</v>
      </c>
    </row>
    <row r="134" spans="1:27" x14ac:dyDescent="0.25">
      <c r="A134">
        <v>60009</v>
      </c>
      <c r="B134" t="s">
        <v>132</v>
      </c>
      <c r="C134" t="s">
        <v>30</v>
      </c>
      <c r="D134">
        <v>5</v>
      </c>
      <c r="E134">
        <v>5</v>
      </c>
      <c r="F134">
        <v>15.6</v>
      </c>
      <c r="G134">
        <v>15.1</v>
      </c>
      <c r="H134">
        <v>14.4</v>
      </c>
      <c r="I134">
        <v>15</v>
      </c>
      <c r="J134">
        <v>14.7</v>
      </c>
      <c r="K134">
        <v>13.6</v>
      </c>
      <c r="L134">
        <v>17.3</v>
      </c>
      <c r="M134">
        <v>18.100000000000001</v>
      </c>
      <c r="N134">
        <v>13.3</v>
      </c>
      <c r="O134">
        <v>12.2</v>
      </c>
      <c r="AA134">
        <f t="shared" si="4"/>
        <v>3.1512222222223096</v>
      </c>
    </row>
    <row r="135" spans="1:27" x14ac:dyDescent="0.25">
      <c r="A135">
        <v>60010</v>
      </c>
      <c r="B135" t="s">
        <v>133</v>
      </c>
      <c r="C135" t="s">
        <v>6</v>
      </c>
      <c r="D135">
        <v>5</v>
      </c>
      <c r="E135">
        <v>4</v>
      </c>
      <c r="F135">
        <v>12.4</v>
      </c>
      <c r="G135">
        <v>12.4</v>
      </c>
      <c r="H135">
        <v>12.7</v>
      </c>
      <c r="I135">
        <v>12.7</v>
      </c>
      <c r="J135">
        <v>11.8</v>
      </c>
      <c r="K135">
        <v>11.8</v>
      </c>
      <c r="L135">
        <v>10.3</v>
      </c>
      <c r="M135">
        <v>10.9</v>
      </c>
      <c r="N135">
        <v>4.9000000000000004</v>
      </c>
      <c r="O135">
        <v>6.7</v>
      </c>
      <c r="AA135">
        <f t="shared" si="4"/>
        <v>7.3359999999999879</v>
      </c>
    </row>
    <row r="136" spans="1:27" x14ac:dyDescent="0.25">
      <c r="A136">
        <v>60011</v>
      </c>
      <c r="B136" t="s">
        <v>134</v>
      </c>
      <c r="C136" t="s">
        <v>44</v>
      </c>
      <c r="D136">
        <v>5</v>
      </c>
      <c r="E136">
        <v>7</v>
      </c>
      <c r="F136">
        <v>4.2</v>
      </c>
      <c r="G136">
        <v>4.0999999999999996</v>
      </c>
      <c r="H136">
        <v>3.9</v>
      </c>
      <c r="I136">
        <v>3.8</v>
      </c>
      <c r="J136">
        <v>3.8</v>
      </c>
      <c r="K136">
        <v>4.3</v>
      </c>
      <c r="L136">
        <v>4</v>
      </c>
      <c r="M136">
        <v>4.9000000000000004</v>
      </c>
      <c r="N136">
        <v>5.4</v>
      </c>
      <c r="O136">
        <v>5.3</v>
      </c>
      <c r="AA136">
        <f t="shared" si="4"/>
        <v>0.3690000000000061</v>
      </c>
    </row>
    <row r="137" spans="1:27" x14ac:dyDescent="0.25">
      <c r="A137">
        <v>60012</v>
      </c>
      <c r="B137" t="s">
        <v>135</v>
      </c>
      <c r="C137" t="s">
        <v>36</v>
      </c>
      <c r="D137">
        <v>5</v>
      </c>
      <c r="E137">
        <v>12</v>
      </c>
      <c r="F137">
        <v>11.3</v>
      </c>
      <c r="G137">
        <v>11.3</v>
      </c>
      <c r="H137">
        <v>12</v>
      </c>
      <c r="I137">
        <v>11.5</v>
      </c>
      <c r="J137">
        <v>12.1</v>
      </c>
      <c r="K137">
        <v>11</v>
      </c>
      <c r="L137">
        <v>8.6999999999999993</v>
      </c>
      <c r="M137">
        <v>7.9</v>
      </c>
      <c r="N137">
        <v>5.9</v>
      </c>
      <c r="O137">
        <v>6.7</v>
      </c>
      <c r="AA137">
        <f t="shared" si="4"/>
        <v>5.3982222222221656</v>
      </c>
    </row>
    <row r="138" spans="1:27" x14ac:dyDescent="0.25">
      <c r="A138">
        <v>60014</v>
      </c>
      <c r="B138" t="s">
        <v>137</v>
      </c>
      <c r="C138" t="s">
        <v>58</v>
      </c>
      <c r="D138">
        <v>5</v>
      </c>
      <c r="E138">
        <v>18</v>
      </c>
      <c r="F138">
        <v>17.100000000000001</v>
      </c>
      <c r="G138">
        <v>15.7</v>
      </c>
      <c r="H138">
        <v>14.9</v>
      </c>
      <c r="I138">
        <v>15.9</v>
      </c>
      <c r="J138">
        <v>16</v>
      </c>
      <c r="K138">
        <v>16.100000000000001</v>
      </c>
      <c r="L138">
        <v>16.399999999999999</v>
      </c>
      <c r="M138">
        <v>15</v>
      </c>
      <c r="N138">
        <v>19.7</v>
      </c>
      <c r="O138">
        <v>18.399999999999999</v>
      </c>
      <c r="AA138">
        <f t="shared" si="4"/>
        <v>2.2706666666666657</v>
      </c>
    </row>
    <row r="139" spans="1:27" x14ac:dyDescent="0.25">
      <c r="A139">
        <v>60015</v>
      </c>
      <c r="B139" t="s">
        <v>138</v>
      </c>
      <c r="C139" t="s">
        <v>45</v>
      </c>
      <c r="D139">
        <v>5</v>
      </c>
      <c r="E139">
        <v>12</v>
      </c>
      <c r="F139">
        <v>9</v>
      </c>
      <c r="G139">
        <v>7.8</v>
      </c>
      <c r="H139">
        <v>8.1</v>
      </c>
      <c r="I139">
        <v>8.4</v>
      </c>
      <c r="J139">
        <v>8.6999999999999993</v>
      </c>
      <c r="K139">
        <v>8.9</v>
      </c>
      <c r="L139">
        <v>8.8000000000000007</v>
      </c>
      <c r="M139">
        <v>9.5</v>
      </c>
      <c r="N139">
        <v>9.3000000000000007</v>
      </c>
      <c r="O139">
        <v>9.1</v>
      </c>
      <c r="AA139">
        <f t="shared" si="4"/>
        <v>0.28044444444444461</v>
      </c>
    </row>
    <row r="140" spans="1:27" x14ac:dyDescent="0.25">
      <c r="A140">
        <v>60016</v>
      </c>
      <c r="B140" t="s">
        <v>139</v>
      </c>
      <c r="C140" t="s">
        <v>62</v>
      </c>
      <c r="D140">
        <v>5</v>
      </c>
      <c r="E140">
        <v>12</v>
      </c>
      <c r="F140">
        <v>9.1</v>
      </c>
      <c r="G140">
        <v>8.9</v>
      </c>
      <c r="H140">
        <v>9.6</v>
      </c>
      <c r="I140">
        <v>9.1</v>
      </c>
      <c r="J140">
        <v>10.4</v>
      </c>
      <c r="K140">
        <v>10.8</v>
      </c>
      <c r="L140">
        <v>10.5</v>
      </c>
      <c r="M140">
        <v>8.1999999999999993</v>
      </c>
      <c r="N140">
        <v>9.6999999999999993</v>
      </c>
      <c r="O140">
        <v>12.9</v>
      </c>
      <c r="AA140">
        <f t="shared" si="4"/>
        <v>1.7462222222221853</v>
      </c>
    </row>
    <row r="141" spans="1:27" x14ac:dyDescent="0.25">
      <c r="A141">
        <v>60017</v>
      </c>
      <c r="B141" t="s">
        <v>140</v>
      </c>
      <c r="C141" t="s">
        <v>8</v>
      </c>
      <c r="D141">
        <v>5</v>
      </c>
      <c r="E141">
        <v>8</v>
      </c>
      <c r="F141">
        <v>5.0999999999999996</v>
      </c>
      <c r="G141">
        <v>5.3</v>
      </c>
      <c r="H141">
        <v>5.4</v>
      </c>
      <c r="I141">
        <v>5.6</v>
      </c>
      <c r="J141">
        <v>5.8</v>
      </c>
      <c r="K141">
        <v>5.7</v>
      </c>
      <c r="L141">
        <v>4.9000000000000004</v>
      </c>
      <c r="M141">
        <v>7.1</v>
      </c>
      <c r="N141">
        <v>6.3</v>
      </c>
      <c r="O141">
        <v>8</v>
      </c>
      <c r="AA141">
        <f t="shared" si="4"/>
        <v>0.93288888888889687</v>
      </c>
    </row>
    <row r="142" spans="1:27" x14ac:dyDescent="0.25">
      <c r="A142">
        <v>60018</v>
      </c>
      <c r="B142" t="s">
        <v>141</v>
      </c>
      <c r="C142" t="s">
        <v>12</v>
      </c>
      <c r="D142">
        <v>5</v>
      </c>
      <c r="E142">
        <v>11</v>
      </c>
      <c r="F142">
        <v>4.7</v>
      </c>
      <c r="G142">
        <v>5</v>
      </c>
      <c r="H142">
        <v>4.5999999999999996</v>
      </c>
      <c r="I142">
        <v>4.5999999999999996</v>
      </c>
      <c r="J142">
        <v>4.5999999999999996</v>
      </c>
      <c r="K142">
        <v>4.8</v>
      </c>
      <c r="L142">
        <v>4.8</v>
      </c>
      <c r="M142">
        <v>4.7</v>
      </c>
      <c r="N142">
        <v>5</v>
      </c>
      <c r="O142">
        <v>4.8</v>
      </c>
      <c r="AA142">
        <f t="shared" si="4"/>
        <v>2.2666666666666689E-2</v>
      </c>
    </row>
    <row r="143" spans="1:27" x14ac:dyDescent="0.25">
      <c r="A143">
        <v>60019</v>
      </c>
      <c r="B143" t="s">
        <v>142</v>
      </c>
      <c r="C143" t="s">
        <v>13</v>
      </c>
      <c r="D143">
        <v>5</v>
      </c>
      <c r="E143">
        <v>6</v>
      </c>
      <c r="F143">
        <v>18.100000000000001</v>
      </c>
      <c r="G143">
        <v>18.100000000000001</v>
      </c>
      <c r="H143">
        <v>18.399999999999999</v>
      </c>
      <c r="I143">
        <v>18.399999999999999</v>
      </c>
      <c r="J143">
        <v>19.8</v>
      </c>
      <c r="K143">
        <v>20.7</v>
      </c>
      <c r="L143">
        <v>23.9</v>
      </c>
      <c r="M143">
        <v>20</v>
      </c>
      <c r="N143">
        <v>20.399999999999999</v>
      </c>
      <c r="O143">
        <v>14</v>
      </c>
      <c r="AA143">
        <f t="shared" si="4"/>
        <v>6.3906666666665739</v>
      </c>
    </row>
    <row r="144" spans="1:27" x14ac:dyDescent="0.25">
      <c r="A144">
        <v>60020</v>
      </c>
      <c r="B144" t="s">
        <v>143</v>
      </c>
      <c r="C144" t="s">
        <v>55</v>
      </c>
      <c r="D144">
        <v>5</v>
      </c>
      <c r="E144">
        <v>18</v>
      </c>
      <c r="F144">
        <v>9.9</v>
      </c>
      <c r="G144">
        <v>9.5</v>
      </c>
      <c r="H144">
        <v>8.1999999999999993</v>
      </c>
      <c r="I144">
        <v>9.1999999999999993</v>
      </c>
      <c r="J144">
        <v>8.9</v>
      </c>
      <c r="K144">
        <v>9.4</v>
      </c>
      <c r="L144">
        <v>8.4</v>
      </c>
      <c r="M144">
        <v>8.9</v>
      </c>
      <c r="N144">
        <v>7.9</v>
      </c>
      <c r="O144">
        <v>5.8</v>
      </c>
      <c r="AA144">
        <f t="shared" si="4"/>
        <v>1.3565555555555622</v>
      </c>
    </row>
    <row r="145" spans="1:27" x14ac:dyDescent="0.25">
      <c r="A145">
        <v>60021</v>
      </c>
      <c r="B145" t="s">
        <v>144</v>
      </c>
      <c r="C145" t="s">
        <v>10</v>
      </c>
      <c r="D145">
        <v>5</v>
      </c>
      <c r="E145">
        <v>3</v>
      </c>
      <c r="F145">
        <v>13.7</v>
      </c>
      <c r="G145">
        <v>13.9</v>
      </c>
      <c r="H145">
        <v>13.3</v>
      </c>
      <c r="I145">
        <v>13.8</v>
      </c>
      <c r="J145">
        <v>13.6</v>
      </c>
      <c r="K145">
        <v>11.5</v>
      </c>
      <c r="L145">
        <v>14.5</v>
      </c>
      <c r="M145">
        <v>12.6</v>
      </c>
      <c r="N145">
        <v>11.8</v>
      </c>
      <c r="O145">
        <v>10.6</v>
      </c>
      <c r="AA145">
        <f t="shared" si="4"/>
        <v>1.5778888888888889</v>
      </c>
    </row>
    <row r="146" spans="1:27" x14ac:dyDescent="0.25">
      <c r="A146">
        <v>60022</v>
      </c>
      <c r="B146" t="s">
        <v>145</v>
      </c>
      <c r="C146" t="s">
        <v>43</v>
      </c>
      <c r="D146">
        <v>5</v>
      </c>
      <c r="E146">
        <v>8</v>
      </c>
      <c r="F146">
        <v>13.4</v>
      </c>
      <c r="G146">
        <v>14.2</v>
      </c>
      <c r="H146">
        <v>15.9</v>
      </c>
      <c r="I146">
        <v>14.8</v>
      </c>
      <c r="J146">
        <v>15.2</v>
      </c>
      <c r="K146">
        <v>15</v>
      </c>
      <c r="L146">
        <v>15.8</v>
      </c>
      <c r="M146">
        <v>15</v>
      </c>
      <c r="N146">
        <v>15.6</v>
      </c>
      <c r="O146">
        <v>17.8</v>
      </c>
      <c r="AA146">
        <f t="shared" si="4"/>
        <v>1.355666666666667</v>
      </c>
    </row>
    <row r="147" spans="1:27" x14ac:dyDescent="0.25">
      <c r="A147">
        <v>60023</v>
      </c>
      <c r="B147" t="s">
        <v>146</v>
      </c>
      <c r="C147" t="s">
        <v>24</v>
      </c>
      <c r="D147">
        <v>5</v>
      </c>
      <c r="E147">
        <v>14</v>
      </c>
      <c r="F147">
        <v>13.8</v>
      </c>
      <c r="G147">
        <v>12.2</v>
      </c>
      <c r="H147">
        <v>12</v>
      </c>
      <c r="I147">
        <v>12.1</v>
      </c>
      <c r="J147">
        <v>11.9</v>
      </c>
      <c r="K147">
        <v>13.1</v>
      </c>
      <c r="L147">
        <v>12.2</v>
      </c>
      <c r="M147">
        <v>12.1</v>
      </c>
      <c r="N147">
        <v>14</v>
      </c>
      <c r="O147">
        <v>13.8</v>
      </c>
      <c r="AA147">
        <f t="shared" si="4"/>
        <v>0.7351111111111116</v>
      </c>
    </row>
    <row r="148" spans="1:27" x14ac:dyDescent="0.25">
      <c r="A148">
        <v>60024</v>
      </c>
      <c r="B148" t="s">
        <v>147</v>
      </c>
      <c r="C148" t="s">
        <v>22</v>
      </c>
      <c r="D148">
        <v>5</v>
      </c>
      <c r="E148">
        <v>4</v>
      </c>
      <c r="F148">
        <v>6</v>
      </c>
      <c r="G148">
        <v>5.7</v>
      </c>
      <c r="H148">
        <v>5.9</v>
      </c>
      <c r="I148">
        <v>5.7</v>
      </c>
      <c r="J148">
        <v>5.7</v>
      </c>
      <c r="K148">
        <v>5.6</v>
      </c>
      <c r="L148">
        <v>5.3</v>
      </c>
      <c r="M148">
        <v>5.5</v>
      </c>
      <c r="N148">
        <v>5.5</v>
      </c>
      <c r="O148">
        <v>5.8</v>
      </c>
      <c r="AA148">
        <f t="shared" si="4"/>
        <v>4.2333333333333369E-2</v>
      </c>
    </row>
    <row r="149" spans="1:27" x14ac:dyDescent="0.25">
      <c r="A149">
        <v>60025</v>
      </c>
      <c r="B149" t="s">
        <v>148</v>
      </c>
      <c r="C149" t="s">
        <v>28</v>
      </c>
      <c r="D149">
        <v>5</v>
      </c>
      <c r="E149">
        <v>16</v>
      </c>
      <c r="F149">
        <v>13.4</v>
      </c>
      <c r="G149">
        <v>13.3</v>
      </c>
      <c r="H149">
        <v>13.3</v>
      </c>
      <c r="I149">
        <v>12.8</v>
      </c>
      <c r="J149">
        <v>14.4</v>
      </c>
      <c r="K149">
        <v>13.5</v>
      </c>
      <c r="L149">
        <v>14.4</v>
      </c>
      <c r="M149">
        <v>13.6</v>
      </c>
      <c r="N149">
        <v>13.3</v>
      </c>
      <c r="O149">
        <v>14.4</v>
      </c>
      <c r="AA149">
        <f t="shared" si="4"/>
        <v>0.31822222222222213</v>
      </c>
    </row>
    <row r="150" spans="1:27" x14ac:dyDescent="0.25">
      <c r="A150">
        <v>60026</v>
      </c>
      <c r="B150" t="s">
        <v>149</v>
      </c>
      <c r="C150" t="s">
        <v>52</v>
      </c>
      <c r="D150">
        <v>5</v>
      </c>
      <c r="E150">
        <v>16</v>
      </c>
      <c r="F150">
        <v>8.8000000000000007</v>
      </c>
      <c r="G150">
        <v>6.9</v>
      </c>
      <c r="H150">
        <v>7.2</v>
      </c>
      <c r="I150">
        <v>6.8</v>
      </c>
      <c r="J150">
        <v>9.1</v>
      </c>
      <c r="K150">
        <v>9.8000000000000007</v>
      </c>
      <c r="L150">
        <v>9.1</v>
      </c>
      <c r="M150">
        <v>9.6999999999999993</v>
      </c>
      <c r="N150">
        <v>15.3</v>
      </c>
      <c r="O150">
        <v>12.4</v>
      </c>
      <c r="AA150">
        <f t="shared" si="4"/>
        <v>6.9254444444444268</v>
      </c>
    </row>
    <row r="151" spans="1:27" x14ac:dyDescent="0.25">
      <c r="A151">
        <v>60028</v>
      </c>
      <c r="B151" t="s">
        <v>151</v>
      </c>
      <c r="C151" t="s">
        <v>17</v>
      </c>
      <c r="D151">
        <v>5</v>
      </c>
      <c r="E151">
        <v>17</v>
      </c>
      <c r="F151">
        <v>6.8</v>
      </c>
      <c r="G151">
        <v>5.6</v>
      </c>
      <c r="H151">
        <v>4.5999999999999996</v>
      </c>
      <c r="I151">
        <v>4.8</v>
      </c>
      <c r="J151">
        <v>4.5</v>
      </c>
      <c r="K151">
        <v>3.2</v>
      </c>
      <c r="L151">
        <v>3.9</v>
      </c>
      <c r="M151">
        <v>3.5</v>
      </c>
      <c r="N151">
        <v>3.3</v>
      </c>
      <c r="O151">
        <v>3.7</v>
      </c>
      <c r="AA151">
        <f t="shared" si="4"/>
        <v>1.28988888888889</v>
      </c>
    </row>
    <row r="152" spans="1:27" x14ac:dyDescent="0.25">
      <c r="A152">
        <v>60029</v>
      </c>
      <c r="B152" t="s">
        <v>152</v>
      </c>
      <c r="C152" t="s">
        <v>34</v>
      </c>
      <c r="D152">
        <v>5</v>
      </c>
      <c r="E152">
        <v>26</v>
      </c>
      <c r="F152">
        <v>7.4</v>
      </c>
      <c r="G152">
        <v>12.8</v>
      </c>
      <c r="H152">
        <v>12.1</v>
      </c>
      <c r="I152">
        <v>13</v>
      </c>
      <c r="J152">
        <v>11.3</v>
      </c>
      <c r="K152">
        <v>11.3</v>
      </c>
      <c r="L152">
        <v>12.7</v>
      </c>
      <c r="M152">
        <v>11.1</v>
      </c>
      <c r="N152">
        <v>7.5</v>
      </c>
      <c r="O152">
        <v>13.4</v>
      </c>
      <c r="AA152">
        <f t="shared" si="4"/>
        <v>4.6471111111110934</v>
      </c>
    </row>
    <row r="153" spans="1:27" x14ac:dyDescent="0.25">
      <c r="A153">
        <v>60030</v>
      </c>
      <c r="B153" t="s">
        <v>153</v>
      </c>
      <c r="C153" t="s">
        <v>51</v>
      </c>
      <c r="D153">
        <v>5</v>
      </c>
      <c r="E153">
        <v>-1</v>
      </c>
      <c r="F153">
        <v>10.199999999999999</v>
      </c>
      <c r="G153">
        <v>9.9</v>
      </c>
      <c r="H153">
        <v>10.1</v>
      </c>
      <c r="I153">
        <v>10</v>
      </c>
      <c r="J153">
        <v>10.1</v>
      </c>
      <c r="K153">
        <v>10.199999999999999</v>
      </c>
      <c r="L153">
        <v>6.8</v>
      </c>
      <c r="M153">
        <v>11.8</v>
      </c>
      <c r="N153">
        <v>10</v>
      </c>
      <c r="O153">
        <v>8.6999999999999993</v>
      </c>
      <c r="AA153">
        <f t="shared" si="4"/>
        <v>1.6439999999999928</v>
      </c>
    </row>
    <row r="154" spans="1:27" x14ac:dyDescent="0.25">
      <c r="A154">
        <v>60033</v>
      </c>
      <c r="B154" t="s">
        <v>154</v>
      </c>
      <c r="C154" t="s">
        <v>49</v>
      </c>
      <c r="D154">
        <v>5</v>
      </c>
      <c r="E154">
        <v>15</v>
      </c>
      <c r="F154">
        <v>13.4</v>
      </c>
      <c r="G154">
        <v>12.9</v>
      </c>
      <c r="H154">
        <v>13.1</v>
      </c>
      <c r="I154">
        <v>13</v>
      </c>
      <c r="J154">
        <v>12.9</v>
      </c>
      <c r="K154">
        <v>12.9</v>
      </c>
      <c r="L154">
        <v>14.7</v>
      </c>
      <c r="M154">
        <v>15.2</v>
      </c>
      <c r="N154">
        <v>14.6</v>
      </c>
      <c r="O154">
        <v>13.7</v>
      </c>
      <c r="AA154">
        <f t="shared" si="4"/>
        <v>0.76488888888888829</v>
      </c>
    </row>
    <row r="155" spans="1:27" x14ac:dyDescent="0.25">
      <c r="A155">
        <v>60034</v>
      </c>
      <c r="B155" t="s">
        <v>155</v>
      </c>
      <c r="C155" t="s">
        <v>26</v>
      </c>
      <c r="D155">
        <v>5</v>
      </c>
      <c r="E155">
        <v>8</v>
      </c>
      <c r="F155">
        <v>13</v>
      </c>
      <c r="G155">
        <v>13.2</v>
      </c>
      <c r="H155">
        <v>13</v>
      </c>
      <c r="I155">
        <v>12.7</v>
      </c>
      <c r="J155">
        <v>13.2</v>
      </c>
      <c r="K155">
        <v>13.7</v>
      </c>
      <c r="L155">
        <v>13.8</v>
      </c>
      <c r="M155">
        <v>13.7</v>
      </c>
      <c r="N155">
        <v>14.2</v>
      </c>
      <c r="O155">
        <v>17.2</v>
      </c>
      <c r="AA155">
        <f t="shared" si="4"/>
        <v>1.6601111111111111</v>
      </c>
    </row>
    <row r="156" spans="1:27" x14ac:dyDescent="0.25">
      <c r="A156">
        <v>60001</v>
      </c>
      <c r="B156" t="s">
        <v>124</v>
      </c>
      <c r="C156" t="s">
        <v>47</v>
      </c>
      <c r="D156">
        <v>6</v>
      </c>
      <c r="E156">
        <v>22</v>
      </c>
      <c r="F156">
        <v>9.6</v>
      </c>
      <c r="G156">
        <v>9.5</v>
      </c>
      <c r="H156">
        <v>9.6999999999999993</v>
      </c>
      <c r="I156">
        <v>10.199999999999999</v>
      </c>
      <c r="J156">
        <v>11.3</v>
      </c>
      <c r="K156">
        <v>11.8</v>
      </c>
      <c r="L156">
        <v>13.7</v>
      </c>
      <c r="M156">
        <v>11.3</v>
      </c>
      <c r="N156">
        <v>12.4</v>
      </c>
      <c r="O156">
        <v>12.8</v>
      </c>
      <c r="P156">
        <v>13</v>
      </c>
      <c r="AA156">
        <f>VAR(F156:P156)</f>
        <v>2.2169090909091209</v>
      </c>
    </row>
    <row r="157" spans="1:27" x14ac:dyDescent="0.25">
      <c r="A157">
        <v>60002</v>
      </c>
      <c r="B157" t="s">
        <v>125</v>
      </c>
      <c r="C157" t="s">
        <v>38</v>
      </c>
      <c r="D157">
        <v>6</v>
      </c>
      <c r="E157">
        <v>12</v>
      </c>
      <c r="F157">
        <v>18.399999999999999</v>
      </c>
      <c r="G157">
        <v>17</v>
      </c>
      <c r="H157">
        <v>14.4</v>
      </c>
      <c r="I157">
        <v>14.2</v>
      </c>
      <c r="J157">
        <v>17.2</v>
      </c>
      <c r="K157">
        <v>14.8</v>
      </c>
      <c r="L157">
        <v>13.1</v>
      </c>
      <c r="M157">
        <v>15.2</v>
      </c>
      <c r="N157">
        <v>19</v>
      </c>
      <c r="O157">
        <v>14.7</v>
      </c>
      <c r="P157">
        <v>12.2</v>
      </c>
      <c r="AA157">
        <f t="shared" ref="AA157:AA183" si="5">VAR(F157:P157)</f>
        <v>4.6561818181818584</v>
      </c>
    </row>
    <row r="158" spans="1:27" x14ac:dyDescent="0.25">
      <c r="A158">
        <v>60004</v>
      </c>
      <c r="B158" t="s">
        <v>127</v>
      </c>
      <c r="C158" t="s">
        <v>40</v>
      </c>
      <c r="D158">
        <v>6</v>
      </c>
      <c r="E158">
        <v>5</v>
      </c>
      <c r="F158">
        <v>15.6</v>
      </c>
      <c r="G158">
        <v>16.5</v>
      </c>
      <c r="H158">
        <v>15.3</v>
      </c>
      <c r="I158">
        <v>16.399999999999999</v>
      </c>
      <c r="J158">
        <v>16.899999999999999</v>
      </c>
      <c r="K158">
        <v>17.100000000000001</v>
      </c>
      <c r="L158">
        <v>18.7</v>
      </c>
      <c r="M158">
        <v>14.8</v>
      </c>
      <c r="N158">
        <v>18</v>
      </c>
      <c r="O158">
        <v>13.5</v>
      </c>
      <c r="P158">
        <v>11.7</v>
      </c>
      <c r="AA158">
        <f t="shared" si="5"/>
        <v>4.0345454545454684</v>
      </c>
    </row>
    <row r="159" spans="1:27" x14ac:dyDescent="0.25">
      <c r="A159">
        <v>60005</v>
      </c>
      <c r="B159" t="s">
        <v>128</v>
      </c>
      <c r="C159" t="s">
        <v>60</v>
      </c>
      <c r="D159">
        <v>6</v>
      </c>
      <c r="E159">
        <v>22</v>
      </c>
      <c r="F159">
        <v>8.3000000000000007</v>
      </c>
      <c r="G159">
        <v>8</v>
      </c>
      <c r="H159">
        <v>8.3000000000000007</v>
      </c>
      <c r="I159">
        <v>8</v>
      </c>
      <c r="J159">
        <v>9.1</v>
      </c>
      <c r="K159">
        <v>8.1</v>
      </c>
      <c r="L159">
        <v>9.1</v>
      </c>
      <c r="M159">
        <v>9.9</v>
      </c>
      <c r="N159">
        <v>6.8</v>
      </c>
      <c r="O159">
        <v>8.1999999999999993</v>
      </c>
      <c r="P159">
        <v>8</v>
      </c>
      <c r="AA159">
        <f t="shared" si="5"/>
        <v>0.63872727272727281</v>
      </c>
    </row>
    <row r="160" spans="1:27" x14ac:dyDescent="0.25">
      <c r="A160">
        <v>60006</v>
      </c>
      <c r="B160" t="s">
        <v>129</v>
      </c>
      <c r="C160" t="s">
        <v>19</v>
      </c>
      <c r="D160">
        <v>6</v>
      </c>
      <c r="E160">
        <v>0</v>
      </c>
      <c r="F160">
        <v>8.8000000000000007</v>
      </c>
      <c r="G160">
        <v>8.1999999999999993</v>
      </c>
      <c r="H160">
        <v>8.5</v>
      </c>
      <c r="I160">
        <v>8.3000000000000007</v>
      </c>
      <c r="J160">
        <v>9.5</v>
      </c>
      <c r="K160">
        <v>9.3000000000000007</v>
      </c>
      <c r="L160">
        <v>6.9</v>
      </c>
      <c r="M160">
        <v>9</v>
      </c>
      <c r="N160">
        <v>7</v>
      </c>
      <c r="O160">
        <v>7.1</v>
      </c>
      <c r="P160">
        <v>9.4</v>
      </c>
      <c r="AA160">
        <f t="shared" si="5"/>
        <v>0.94854545454545591</v>
      </c>
    </row>
    <row r="161" spans="1:27" x14ac:dyDescent="0.25">
      <c r="A161">
        <v>60007</v>
      </c>
      <c r="B161" t="s">
        <v>130</v>
      </c>
      <c r="C161" t="s">
        <v>4</v>
      </c>
      <c r="D161">
        <v>6</v>
      </c>
      <c r="E161">
        <v>34</v>
      </c>
      <c r="F161">
        <v>6.2</v>
      </c>
      <c r="G161">
        <v>4.9000000000000004</v>
      </c>
      <c r="H161">
        <v>5</v>
      </c>
      <c r="I161">
        <v>5.8</v>
      </c>
      <c r="J161">
        <v>5.5</v>
      </c>
      <c r="K161">
        <v>5.4</v>
      </c>
      <c r="L161">
        <v>5.9</v>
      </c>
      <c r="M161">
        <v>4.7</v>
      </c>
      <c r="N161">
        <v>4.8</v>
      </c>
      <c r="O161">
        <v>4.5</v>
      </c>
      <c r="P161">
        <v>5.4</v>
      </c>
      <c r="AA161">
        <f t="shared" si="5"/>
        <v>0.29763636363636364</v>
      </c>
    </row>
    <row r="162" spans="1:27" x14ac:dyDescent="0.25">
      <c r="A162">
        <v>60008</v>
      </c>
      <c r="B162" t="s">
        <v>131</v>
      </c>
      <c r="C162" t="s">
        <v>14</v>
      </c>
      <c r="D162">
        <v>6</v>
      </c>
      <c r="E162">
        <v>10</v>
      </c>
      <c r="F162">
        <v>8.4</v>
      </c>
      <c r="G162">
        <v>7.6</v>
      </c>
      <c r="H162">
        <v>7.7</v>
      </c>
      <c r="I162">
        <v>7.7</v>
      </c>
      <c r="J162">
        <v>8.4</v>
      </c>
      <c r="K162">
        <v>8.1999999999999993</v>
      </c>
      <c r="L162">
        <v>8.5</v>
      </c>
      <c r="M162">
        <v>8.5</v>
      </c>
      <c r="N162">
        <v>8.8000000000000007</v>
      </c>
      <c r="O162">
        <v>8.3000000000000007</v>
      </c>
      <c r="P162">
        <v>10.199999999999999</v>
      </c>
      <c r="AA162">
        <f t="shared" si="5"/>
        <v>0.50890909090909076</v>
      </c>
    </row>
    <row r="163" spans="1:27" x14ac:dyDescent="0.25">
      <c r="A163">
        <v>60009</v>
      </c>
      <c r="B163" t="s">
        <v>132</v>
      </c>
      <c r="C163" t="s">
        <v>30</v>
      </c>
      <c r="D163">
        <v>6</v>
      </c>
      <c r="E163">
        <v>9</v>
      </c>
      <c r="F163">
        <v>4.9000000000000004</v>
      </c>
      <c r="G163">
        <v>5.0999999999999996</v>
      </c>
      <c r="H163">
        <v>4.8</v>
      </c>
      <c r="I163">
        <v>4.5999999999999996</v>
      </c>
      <c r="J163">
        <v>4.5</v>
      </c>
      <c r="K163">
        <v>4.4000000000000004</v>
      </c>
      <c r="L163">
        <v>5.2</v>
      </c>
      <c r="M163">
        <v>6.7</v>
      </c>
      <c r="N163">
        <v>5.9</v>
      </c>
      <c r="O163">
        <v>5</v>
      </c>
      <c r="P163">
        <v>6.5</v>
      </c>
      <c r="AA163">
        <f t="shared" si="5"/>
        <v>0.62054545454545296</v>
      </c>
    </row>
    <row r="164" spans="1:27" x14ac:dyDescent="0.25">
      <c r="A164">
        <v>60010</v>
      </c>
      <c r="B164" t="s">
        <v>133</v>
      </c>
      <c r="C164" t="s">
        <v>6</v>
      </c>
      <c r="D164">
        <v>6</v>
      </c>
      <c r="E164">
        <v>7</v>
      </c>
      <c r="F164">
        <v>10</v>
      </c>
      <c r="G164">
        <v>10.7</v>
      </c>
      <c r="H164">
        <v>10.5</v>
      </c>
      <c r="I164">
        <v>10.4</v>
      </c>
      <c r="J164">
        <v>9.6999999999999993</v>
      </c>
      <c r="K164">
        <v>9.9</v>
      </c>
      <c r="L164">
        <v>9.5</v>
      </c>
      <c r="M164">
        <v>10.3</v>
      </c>
      <c r="N164">
        <v>7.1</v>
      </c>
      <c r="O164">
        <v>6.5</v>
      </c>
      <c r="P164">
        <v>6.1</v>
      </c>
      <c r="AA164">
        <f t="shared" si="5"/>
        <v>2.9347272727273319</v>
      </c>
    </row>
    <row r="165" spans="1:27" x14ac:dyDescent="0.25">
      <c r="A165">
        <v>60011</v>
      </c>
      <c r="B165" t="s">
        <v>134</v>
      </c>
      <c r="C165" t="s">
        <v>44</v>
      </c>
      <c r="D165">
        <v>6</v>
      </c>
      <c r="E165">
        <v>-3</v>
      </c>
      <c r="F165">
        <v>9</v>
      </c>
      <c r="G165">
        <v>8.6999999999999993</v>
      </c>
      <c r="H165">
        <v>8.6999999999999993</v>
      </c>
      <c r="I165">
        <v>7</v>
      </c>
      <c r="J165">
        <v>8.6</v>
      </c>
      <c r="K165">
        <v>8.9</v>
      </c>
      <c r="L165">
        <v>6.9</v>
      </c>
      <c r="M165">
        <v>6.9</v>
      </c>
      <c r="N165">
        <v>8.8000000000000007</v>
      </c>
      <c r="O165">
        <v>10.6</v>
      </c>
      <c r="P165">
        <v>10.3</v>
      </c>
      <c r="AA165">
        <f t="shared" si="5"/>
        <v>1.553636363636383</v>
      </c>
    </row>
    <row r="166" spans="1:27" x14ac:dyDescent="0.25">
      <c r="A166">
        <v>60012</v>
      </c>
      <c r="B166" t="s">
        <v>135</v>
      </c>
      <c r="C166" t="s">
        <v>36</v>
      </c>
      <c r="D166">
        <v>6</v>
      </c>
      <c r="E166">
        <v>7</v>
      </c>
      <c r="F166">
        <v>11.8</v>
      </c>
      <c r="G166">
        <v>12.2</v>
      </c>
      <c r="H166">
        <v>12.2</v>
      </c>
      <c r="I166">
        <v>12.8</v>
      </c>
      <c r="J166">
        <v>12.3</v>
      </c>
      <c r="K166">
        <v>12.8</v>
      </c>
      <c r="L166">
        <v>11.4</v>
      </c>
      <c r="M166">
        <v>10.5</v>
      </c>
      <c r="N166">
        <v>10.7</v>
      </c>
      <c r="O166">
        <v>10.4</v>
      </c>
      <c r="P166">
        <v>11.2</v>
      </c>
      <c r="AA166">
        <f t="shared" si="5"/>
        <v>0.77454545454545487</v>
      </c>
    </row>
    <row r="167" spans="1:27" x14ac:dyDescent="0.25">
      <c r="A167">
        <v>60013</v>
      </c>
      <c r="B167" t="s">
        <v>136</v>
      </c>
      <c r="C167" t="s">
        <v>16</v>
      </c>
      <c r="D167">
        <v>6</v>
      </c>
      <c r="E167">
        <v>9</v>
      </c>
      <c r="F167">
        <v>8.5</v>
      </c>
      <c r="G167">
        <v>8.6999999999999993</v>
      </c>
      <c r="H167">
        <v>6.6</v>
      </c>
      <c r="I167">
        <v>5.6</v>
      </c>
      <c r="J167">
        <v>5.6</v>
      </c>
      <c r="K167">
        <v>4.5999999999999996</v>
      </c>
      <c r="L167">
        <v>2.7</v>
      </c>
      <c r="M167">
        <v>5.2</v>
      </c>
      <c r="N167">
        <v>3.3</v>
      </c>
      <c r="O167">
        <v>3</v>
      </c>
      <c r="P167">
        <v>2.8</v>
      </c>
      <c r="AA167">
        <f t="shared" si="5"/>
        <v>4.6207272727272706</v>
      </c>
    </row>
    <row r="168" spans="1:27" x14ac:dyDescent="0.25">
      <c r="A168">
        <v>60014</v>
      </c>
      <c r="B168" t="s">
        <v>137</v>
      </c>
      <c r="C168" t="s">
        <v>58</v>
      </c>
      <c r="D168">
        <v>6</v>
      </c>
      <c r="E168">
        <v>7</v>
      </c>
      <c r="F168">
        <v>15.5</v>
      </c>
      <c r="G168">
        <v>12.7</v>
      </c>
      <c r="H168">
        <v>14.1</v>
      </c>
      <c r="I168">
        <v>12.5</v>
      </c>
      <c r="J168">
        <v>13.8</v>
      </c>
      <c r="K168">
        <v>14.1</v>
      </c>
      <c r="L168">
        <v>15.6</v>
      </c>
      <c r="M168">
        <v>10.6</v>
      </c>
      <c r="N168">
        <v>12.3</v>
      </c>
      <c r="O168">
        <v>10.6</v>
      </c>
      <c r="P168">
        <v>11.9</v>
      </c>
      <c r="AA168">
        <f t="shared" si="5"/>
        <v>2.9585454545454466</v>
      </c>
    </row>
    <row r="169" spans="1:27" x14ac:dyDescent="0.25">
      <c r="A169">
        <v>60015</v>
      </c>
      <c r="B169" t="s">
        <v>138</v>
      </c>
      <c r="C169" t="s">
        <v>45</v>
      </c>
      <c r="D169">
        <v>6</v>
      </c>
      <c r="E169">
        <v>6</v>
      </c>
      <c r="F169">
        <v>16.8</v>
      </c>
      <c r="G169">
        <v>19.7</v>
      </c>
      <c r="H169">
        <v>20.2</v>
      </c>
      <c r="I169">
        <v>20.8</v>
      </c>
      <c r="J169">
        <v>21.5</v>
      </c>
      <c r="K169">
        <v>21.6</v>
      </c>
      <c r="L169">
        <v>22.6</v>
      </c>
      <c r="M169">
        <v>17.899999999999999</v>
      </c>
      <c r="N169">
        <v>17.899999999999999</v>
      </c>
      <c r="O169">
        <v>19.5</v>
      </c>
      <c r="P169">
        <v>19.8</v>
      </c>
      <c r="AA169">
        <f t="shared" si="5"/>
        <v>3.1427272727272748</v>
      </c>
    </row>
    <row r="170" spans="1:27" x14ac:dyDescent="0.25">
      <c r="A170">
        <v>60016</v>
      </c>
      <c r="B170" t="s">
        <v>139</v>
      </c>
      <c r="C170" t="s">
        <v>62</v>
      </c>
      <c r="D170">
        <v>6</v>
      </c>
      <c r="E170">
        <v>1</v>
      </c>
      <c r="F170">
        <v>15.2</v>
      </c>
      <c r="G170">
        <v>14.2</v>
      </c>
      <c r="H170">
        <v>14.5</v>
      </c>
      <c r="I170">
        <v>14.6</v>
      </c>
      <c r="J170">
        <v>13.9</v>
      </c>
      <c r="K170">
        <v>12.4</v>
      </c>
      <c r="L170">
        <v>9.1</v>
      </c>
      <c r="M170">
        <v>8.1</v>
      </c>
      <c r="N170">
        <v>11.2</v>
      </c>
      <c r="O170">
        <v>12.3</v>
      </c>
      <c r="P170">
        <v>12.6</v>
      </c>
      <c r="AA170">
        <f t="shared" si="5"/>
        <v>5.3187272727272781</v>
      </c>
    </row>
    <row r="171" spans="1:27" x14ac:dyDescent="0.25">
      <c r="A171">
        <v>60017</v>
      </c>
      <c r="B171" t="s">
        <v>140</v>
      </c>
      <c r="C171" t="s">
        <v>8</v>
      </c>
      <c r="D171">
        <v>6</v>
      </c>
      <c r="E171">
        <v>6</v>
      </c>
      <c r="F171">
        <v>15.1</v>
      </c>
      <c r="G171">
        <v>14.8</v>
      </c>
      <c r="H171">
        <v>14.1</v>
      </c>
      <c r="I171">
        <v>13.5</v>
      </c>
      <c r="J171">
        <v>13.5</v>
      </c>
      <c r="K171">
        <v>12.8</v>
      </c>
      <c r="L171">
        <v>14.4</v>
      </c>
      <c r="M171">
        <v>11.8</v>
      </c>
      <c r="N171">
        <v>10</v>
      </c>
      <c r="O171">
        <v>11.6</v>
      </c>
      <c r="P171">
        <v>13</v>
      </c>
      <c r="AA171">
        <f t="shared" si="5"/>
        <v>2.3527272727272703</v>
      </c>
    </row>
    <row r="172" spans="1:27" x14ac:dyDescent="0.25">
      <c r="A172">
        <v>60019</v>
      </c>
      <c r="B172" t="s">
        <v>142</v>
      </c>
      <c r="C172" t="s">
        <v>13</v>
      </c>
      <c r="D172">
        <v>6</v>
      </c>
      <c r="E172">
        <v>19</v>
      </c>
      <c r="F172">
        <v>11.2</v>
      </c>
      <c r="G172">
        <v>14.3</v>
      </c>
      <c r="H172">
        <v>13.7</v>
      </c>
      <c r="I172">
        <v>13.7</v>
      </c>
      <c r="J172">
        <v>13.5</v>
      </c>
      <c r="K172">
        <v>13.5</v>
      </c>
      <c r="L172">
        <v>10.1</v>
      </c>
      <c r="M172">
        <v>9.8000000000000007</v>
      </c>
      <c r="N172">
        <v>10.4</v>
      </c>
      <c r="O172">
        <v>7</v>
      </c>
      <c r="P172">
        <v>6.5</v>
      </c>
      <c r="AA172">
        <f t="shared" si="5"/>
        <v>7.6207272727272768</v>
      </c>
    </row>
    <row r="173" spans="1:27" x14ac:dyDescent="0.25">
      <c r="A173">
        <v>60020</v>
      </c>
      <c r="B173" t="s">
        <v>143</v>
      </c>
      <c r="C173" t="s">
        <v>55</v>
      </c>
      <c r="D173">
        <v>6</v>
      </c>
      <c r="E173">
        <v>16</v>
      </c>
      <c r="F173">
        <v>20.2</v>
      </c>
      <c r="G173">
        <v>19.2</v>
      </c>
      <c r="H173">
        <v>19.399999999999999</v>
      </c>
      <c r="I173">
        <v>18.899999999999999</v>
      </c>
      <c r="J173">
        <v>17.899999999999999</v>
      </c>
      <c r="K173">
        <v>18</v>
      </c>
      <c r="L173">
        <v>20.8</v>
      </c>
      <c r="M173">
        <v>20.100000000000001</v>
      </c>
      <c r="N173">
        <v>14.6</v>
      </c>
      <c r="O173">
        <v>13.9</v>
      </c>
      <c r="P173">
        <v>12.2</v>
      </c>
      <c r="AA173">
        <f t="shared" si="5"/>
        <v>8.2607272727273084</v>
      </c>
    </row>
    <row r="174" spans="1:27" x14ac:dyDescent="0.25">
      <c r="A174">
        <v>60021</v>
      </c>
      <c r="B174" t="s">
        <v>144</v>
      </c>
      <c r="C174" t="s">
        <v>10</v>
      </c>
      <c r="D174">
        <v>6</v>
      </c>
      <c r="E174">
        <v>4</v>
      </c>
      <c r="F174">
        <v>5.9</v>
      </c>
      <c r="G174">
        <v>5.9</v>
      </c>
      <c r="H174">
        <v>6</v>
      </c>
      <c r="I174">
        <v>6.2</v>
      </c>
      <c r="J174">
        <v>5.7</v>
      </c>
      <c r="K174">
        <v>6.1</v>
      </c>
      <c r="L174">
        <v>6.8</v>
      </c>
      <c r="M174">
        <v>7</v>
      </c>
      <c r="N174">
        <v>6.5</v>
      </c>
      <c r="O174">
        <v>5.3</v>
      </c>
      <c r="P174">
        <v>8.1999999999999993</v>
      </c>
      <c r="AA174">
        <f t="shared" si="5"/>
        <v>0.62018181818182827</v>
      </c>
    </row>
    <row r="175" spans="1:27" x14ac:dyDescent="0.25">
      <c r="A175">
        <v>60022</v>
      </c>
      <c r="B175" t="s">
        <v>145</v>
      </c>
      <c r="C175" t="s">
        <v>43</v>
      </c>
      <c r="D175">
        <v>6</v>
      </c>
      <c r="E175">
        <v>8</v>
      </c>
      <c r="F175">
        <v>8.1999999999999993</v>
      </c>
      <c r="G175">
        <v>9.4</v>
      </c>
      <c r="H175">
        <v>10.1</v>
      </c>
      <c r="I175">
        <v>10.199999999999999</v>
      </c>
      <c r="J175">
        <v>8.8000000000000007</v>
      </c>
      <c r="K175">
        <v>9.8000000000000007</v>
      </c>
      <c r="L175">
        <v>10.7</v>
      </c>
      <c r="M175">
        <v>10.1</v>
      </c>
      <c r="N175">
        <v>11.1</v>
      </c>
      <c r="O175">
        <v>11.3</v>
      </c>
      <c r="P175">
        <v>12.4</v>
      </c>
      <c r="AA175">
        <f t="shared" si="5"/>
        <v>1.3889090909091237</v>
      </c>
    </row>
    <row r="176" spans="1:27" x14ac:dyDescent="0.25">
      <c r="A176">
        <v>60023</v>
      </c>
      <c r="B176" t="s">
        <v>146</v>
      </c>
      <c r="C176" t="s">
        <v>24</v>
      </c>
      <c r="D176">
        <v>6</v>
      </c>
      <c r="E176">
        <v>5</v>
      </c>
      <c r="F176">
        <v>13.4</v>
      </c>
      <c r="G176">
        <v>13.1</v>
      </c>
      <c r="H176">
        <v>13.6</v>
      </c>
      <c r="I176">
        <v>13.7</v>
      </c>
      <c r="J176">
        <v>15.5</v>
      </c>
      <c r="K176">
        <v>15.3</v>
      </c>
      <c r="L176">
        <v>12.7</v>
      </c>
      <c r="M176">
        <v>14.2</v>
      </c>
      <c r="N176">
        <v>9.1</v>
      </c>
      <c r="O176">
        <v>13.8</v>
      </c>
      <c r="P176">
        <v>14</v>
      </c>
      <c r="AA176">
        <f t="shared" si="5"/>
        <v>2.828909090909042</v>
      </c>
    </row>
    <row r="177" spans="1:27" x14ac:dyDescent="0.25">
      <c r="A177">
        <v>60024</v>
      </c>
      <c r="B177" t="s">
        <v>147</v>
      </c>
      <c r="C177" t="s">
        <v>22</v>
      </c>
      <c r="D177">
        <v>6</v>
      </c>
      <c r="E177">
        <v>18</v>
      </c>
      <c r="F177">
        <v>5.4</v>
      </c>
      <c r="G177">
        <v>6.1</v>
      </c>
      <c r="H177">
        <v>5.8</v>
      </c>
      <c r="I177">
        <v>5.9</v>
      </c>
      <c r="J177">
        <v>6.3</v>
      </c>
      <c r="K177">
        <v>6.7</v>
      </c>
      <c r="L177">
        <v>5.2</v>
      </c>
      <c r="M177">
        <v>7.9</v>
      </c>
      <c r="N177">
        <v>7.2</v>
      </c>
      <c r="O177">
        <v>7</v>
      </c>
      <c r="P177">
        <v>6.7</v>
      </c>
      <c r="AA177">
        <f t="shared" si="5"/>
        <v>0.65763636363635669</v>
      </c>
    </row>
    <row r="178" spans="1:27" x14ac:dyDescent="0.25">
      <c r="A178">
        <v>60025</v>
      </c>
      <c r="B178" t="s">
        <v>148</v>
      </c>
      <c r="C178" t="s">
        <v>28</v>
      </c>
      <c r="D178">
        <v>6</v>
      </c>
      <c r="E178">
        <v>2</v>
      </c>
      <c r="F178">
        <v>11.7</v>
      </c>
      <c r="G178">
        <v>11</v>
      </c>
      <c r="H178">
        <v>11</v>
      </c>
      <c r="I178">
        <v>10.6</v>
      </c>
      <c r="J178">
        <v>10.6</v>
      </c>
      <c r="K178">
        <v>11</v>
      </c>
      <c r="L178">
        <v>10.8</v>
      </c>
      <c r="M178">
        <v>10.7</v>
      </c>
      <c r="N178">
        <v>9.3000000000000007</v>
      </c>
      <c r="O178">
        <v>9.5</v>
      </c>
      <c r="P178">
        <v>11</v>
      </c>
      <c r="AA178">
        <f t="shared" si="5"/>
        <v>0.47672727272727239</v>
      </c>
    </row>
    <row r="179" spans="1:27" x14ac:dyDescent="0.25">
      <c r="A179">
        <v>60026</v>
      </c>
      <c r="B179" t="s">
        <v>149</v>
      </c>
      <c r="C179" t="s">
        <v>52</v>
      </c>
      <c r="D179">
        <v>6</v>
      </c>
      <c r="E179">
        <v>7</v>
      </c>
      <c r="F179">
        <v>4.0999999999999996</v>
      </c>
      <c r="G179">
        <v>4</v>
      </c>
      <c r="H179">
        <v>4.5999999999999996</v>
      </c>
      <c r="I179">
        <v>4.2</v>
      </c>
      <c r="J179">
        <v>4.0999999999999996</v>
      </c>
      <c r="K179">
        <v>4.8</v>
      </c>
      <c r="L179">
        <v>4.5</v>
      </c>
      <c r="M179">
        <v>4.7</v>
      </c>
      <c r="N179">
        <v>8.1999999999999993</v>
      </c>
      <c r="O179">
        <v>6.1</v>
      </c>
      <c r="P179">
        <v>6.3</v>
      </c>
      <c r="AA179">
        <f t="shared" si="5"/>
        <v>1.6907272727272697</v>
      </c>
    </row>
    <row r="180" spans="1:27" x14ac:dyDescent="0.25">
      <c r="A180">
        <v>60027</v>
      </c>
      <c r="B180" t="s">
        <v>150</v>
      </c>
      <c r="C180" t="s">
        <v>33</v>
      </c>
      <c r="D180">
        <v>6</v>
      </c>
      <c r="E180">
        <v>23</v>
      </c>
      <c r="F180">
        <v>7.7</v>
      </c>
      <c r="G180">
        <v>6.2</v>
      </c>
      <c r="H180">
        <v>7.7</v>
      </c>
      <c r="I180">
        <v>6.1</v>
      </c>
      <c r="J180">
        <v>5.8</v>
      </c>
      <c r="K180">
        <v>7.4</v>
      </c>
      <c r="L180">
        <v>9.1</v>
      </c>
      <c r="M180">
        <v>9.6</v>
      </c>
      <c r="N180">
        <v>10.3</v>
      </c>
      <c r="O180">
        <v>11.1</v>
      </c>
      <c r="P180">
        <v>14.3</v>
      </c>
      <c r="AA180">
        <f t="shared" si="5"/>
        <v>6.5745454545454667</v>
      </c>
    </row>
    <row r="181" spans="1:27" x14ac:dyDescent="0.25">
      <c r="A181">
        <v>60028</v>
      </c>
      <c r="B181" t="s">
        <v>151</v>
      </c>
      <c r="C181" t="s">
        <v>17</v>
      </c>
      <c r="D181">
        <v>6</v>
      </c>
      <c r="E181">
        <v>21</v>
      </c>
      <c r="F181">
        <v>13.4</v>
      </c>
      <c r="G181">
        <v>14.8</v>
      </c>
      <c r="H181">
        <v>14.4</v>
      </c>
      <c r="I181">
        <v>14.8</v>
      </c>
      <c r="J181">
        <v>14.8</v>
      </c>
      <c r="K181">
        <v>14.6</v>
      </c>
      <c r="L181">
        <v>14.6</v>
      </c>
      <c r="M181">
        <v>12.1</v>
      </c>
      <c r="N181">
        <v>9.4</v>
      </c>
      <c r="O181">
        <v>9.6</v>
      </c>
      <c r="P181">
        <v>8.6</v>
      </c>
      <c r="AA181">
        <f t="shared" si="5"/>
        <v>6.1321818181818575</v>
      </c>
    </row>
    <row r="182" spans="1:27" x14ac:dyDescent="0.25">
      <c r="A182">
        <v>60033</v>
      </c>
      <c r="B182" t="s">
        <v>154</v>
      </c>
      <c r="C182" t="s">
        <v>49</v>
      </c>
      <c r="D182">
        <v>6</v>
      </c>
      <c r="E182">
        <v>14</v>
      </c>
      <c r="F182">
        <v>11.8</v>
      </c>
      <c r="G182">
        <v>11.3</v>
      </c>
      <c r="H182">
        <v>11.4</v>
      </c>
      <c r="I182">
        <v>11.3</v>
      </c>
      <c r="J182">
        <v>10.9</v>
      </c>
      <c r="K182">
        <v>10.8</v>
      </c>
      <c r="L182">
        <v>10.9</v>
      </c>
      <c r="M182">
        <v>10.9</v>
      </c>
      <c r="N182">
        <v>11</v>
      </c>
      <c r="O182">
        <v>11.6</v>
      </c>
      <c r="P182">
        <v>11</v>
      </c>
      <c r="AA182">
        <f t="shared" si="5"/>
        <v>0.10818181818181818</v>
      </c>
    </row>
    <row r="183" spans="1:27" x14ac:dyDescent="0.25">
      <c r="A183">
        <v>60034</v>
      </c>
      <c r="B183" t="s">
        <v>155</v>
      </c>
      <c r="C183" t="s">
        <v>26</v>
      </c>
      <c r="D183">
        <v>6</v>
      </c>
      <c r="E183">
        <v>6</v>
      </c>
      <c r="F183">
        <v>6.7</v>
      </c>
      <c r="G183">
        <v>6.9</v>
      </c>
      <c r="H183">
        <v>7.1</v>
      </c>
      <c r="I183">
        <v>7.1</v>
      </c>
      <c r="J183">
        <v>7.2</v>
      </c>
      <c r="K183">
        <v>7.7</v>
      </c>
      <c r="L183">
        <v>8.1</v>
      </c>
      <c r="M183">
        <v>8.5</v>
      </c>
      <c r="N183">
        <v>9.1999999999999993</v>
      </c>
      <c r="O183">
        <v>9.8000000000000007</v>
      </c>
      <c r="P183">
        <v>12</v>
      </c>
      <c r="AA183">
        <f t="shared" si="5"/>
        <v>2.5709090909090717</v>
      </c>
    </row>
    <row r="184" spans="1:27" x14ac:dyDescent="0.25">
      <c r="A184">
        <v>60002</v>
      </c>
      <c r="B184" t="s">
        <v>125</v>
      </c>
      <c r="C184" t="s">
        <v>38</v>
      </c>
      <c r="D184">
        <v>7</v>
      </c>
      <c r="E184">
        <v>9</v>
      </c>
      <c r="F184">
        <v>12</v>
      </c>
      <c r="G184">
        <v>11.1</v>
      </c>
      <c r="H184">
        <v>10.8</v>
      </c>
      <c r="I184">
        <v>11.7</v>
      </c>
      <c r="J184">
        <v>13.1</v>
      </c>
      <c r="K184">
        <v>13.2</v>
      </c>
      <c r="L184">
        <v>10.7</v>
      </c>
      <c r="M184">
        <v>11.8</v>
      </c>
      <c r="N184">
        <v>13</v>
      </c>
      <c r="O184">
        <v>11.9</v>
      </c>
      <c r="P184">
        <v>10.9</v>
      </c>
      <c r="Q184">
        <v>12.1</v>
      </c>
      <c r="AA184">
        <f t="shared" ref="AA184:AA209" si="6">VAR(F184:Q184)</f>
        <v>0.79174242424242403</v>
      </c>
    </row>
    <row r="185" spans="1:27" x14ac:dyDescent="0.25">
      <c r="A185">
        <v>60003</v>
      </c>
      <c r="B185" t="s">
        <v>126</v>
      </c>
      <c r="C185" t="s">
        <v>32</v>
      </c>
      <c r="D185">
        <v>7</v>
      </c>
      <c r="E185">
        <v>14</v>
      </c>
      <c r="F185">
        <v>10</v>
      </c>
      <c r="G185">
        <v>9.8000000000000007</v>
      </c>
      <c r="H185">
        <v>9.9</v>
      </c>
      <c r="I185">
        <v>9.6999999999999993</v>
      </c>
      <c r="J185">
        <v>8.1999999999999993</v>
      </c>
      <c r="K185">
        <v>8.1999999999999993</v>
      </c>
      <c r="L185">
        <v>9.1999999999999993</v>
      </c>
      <c r="M185">
        <v>9.9</v>
      </c>
      <c r="N185">
        <v>11.1</v>
      </c>
      <c r="O185">
        <v>10.6</v>
      </c>
      <c r="P185">
        <v>12.2</v>
      </c>
      <c r="Q185">
        <v>12.7</v>
      </c>
      <c r="AA185">
        <f t="shared" si="6"/>
        <v>1.8893181818181637</v>
      </c>
    </row>
    <row r="186" spans="1:27" x14ac:dyDescent="0.25">
      <c r="A186">
        <v>60004</v>
      </c>
      <c r="B186" t="s">
        <v>127</v>
      </c>
      <c r="C186" t="s">
        <v>40</v>
      </c>
      <c r="D186">
        <v>7</v>
      </c>
      <c r="E186">
        <v>6</v>
      </c>
      <c r="F186">
        <v>12.7</v>
      </c>
      <c r="G186">
        <v>12.4</v>
      </c>
      <c r="H186">
        <v>13.5</v>
      </c>
      <c r="I186">
        <v>12.5</v>
      </c>
      <c r="J186">
        <v>12.5</v>
      </c>
      <c r="K186">
        <v>12.7</v>
      </c>
      <c r="L186">
        <v>12.5</v>
      </c>
      <c r="M186">
        <v>12.8</v>
      </c>
      <c r="N186">
        <v>11</v>
      </c>
      <c r="O186">
        <v>11.5</v>
      </c>
      <c r="P186">
        <v>11.2</v>
      </c>
      <c r="Q186">
        <v>11.9</v>
      </c>
      <c r="AA186">
        <f t="shared" si="6"/>
        <v>0.52969696969696978</v>
      </c>
    </row>
    <row r="187" spans="1:27" x14ac:dyDescent="0.25">
      <c r="A187">
        <v>60005</v>
      </c>
      <c r="B187" t="s">
        <v>128</v>
      </c>
      <c r="C187" t="s">
        <v>60</v>
      </c>
      <c r="D187">
        <v>7</v>
      </c>
      <c r="E187">
        <v>8</v>
      </c>
      <c r="F187">
        <v>0</v>
      </c>
      <c r="G187">
        <v>11.7</v>
      </c>
      <c r="H187">
        <v>10.9</v>
      </c>
      <c r="I187">
        <v>11.2</v>
      </c>
      <c r="J187">
        <v>11.4</v>
      </c>
      <c r="K187">
        <v>10.199999999999999</v>
      </c>
      <c r="L187">
        <v>12.3</v>
      </c>
      <c r="M187">
        <v>13.3</v>
      </c>
      <c r="N187">
        <v>8.1999999999999993</v>
      </c>
      <c r="O187">
        <v>9.8000000000000007</v>
      </c>
      <c r="P187">
        <v>7</v>
      </c>
      <c r="Q187">
        <v>10.5</v>
      </c>
      <c r="AA187">
        <f t="shared" si="6"/>
        <v>12.257196969697009</v>
      </c>
    </row>
    <row r="188" spans="1:27" x14ac:dyDescent="0.25">
      <c r="A188">
        <v>60006</v>
      </c>
      <c r="B188" t="s">
        <v>129</v>
      </c>
      <c r="C188" t="s">
        <v>19</v>
      </c>
      <c r="D188">
        <v>7</v>
      </c>
      <c r="E188">
        <v>6</v>
      </c>
      <c r="F188">
        <v>9.5</v>
      </c>
      <c r="G188">
        <v>9.6</v>
      </c>
      <c r="H188">
        <v>9.5</v>
      </c>
      <c r="I188">
        <v>9.6999999999999993</v>
      </c>
      <c r="J188">
        <v>9.9</v>
      </c>
      <c r="K188">
        <v>10.1</v>
      </c>
      <c r="L188">
        <v>10.3</v>
      </c>
      <c r="M188">
        <v>9.5</v>
      </c>
      <c r="N188">
        <v>12</v>
      </c>
      <c r="O188">
        <v>10.7</v>
      </c>
      <c r="P188">
        <v>12.6</v>
      </c>
      <c r="Q188">
        <v>13.9</v>
      </c>
      <c r="AA188">
        <f t="shared" si="6"/>
        <v>2.1026515151515301</v>
      </c>
    </row>
    <row r="189" spans="1:27" x14ac:dyDescent="0.25">
      <c r="A189">
        <v>60008</v>
      </c>
      <c r="B189" t="s">
        <v>131</v>
      </c>
      <c r="C189" t="s">
        <v>14</v>
      </c>
      <c r="D189">
        <v>7</v>
      </c>
      <c r="E189">
        <v>8</v>
      </c>
      <c r="F189">
        <v>8</v>
      </c>
      <c r="G189">
        <v>8.1</v>
      </c>
      <c r="H189">
        <v>10.1</v>
      </c>
      <c r="I189">
        <v>8.4</v>
      </c>
      <c r="J189">
        <v>8.4</v>
      </c>
      <c r="K189">
        <v>9</v>
      </c>
      <c r="L189">
        <v>8.6999999999999993</v>
      </c>
      <c r="M189">
        <v>12</v>
      </c>
      <c r="N189">
        <v>8.6999999999999993</v>
      </c>
      <c r="O189">
        <v>8.3000000000000007</v>
      </c>
      <c r="P189">
        <v>7.4</v>
      </c>
      <c r="Q189">
        <v>7.2</v>
      </c>
      <c r="AA189">
        <f t="shared" si="6"/>
        <v>1.642651515151494</v>
      </c>
    </row>
    <row r="190" spans="1:27" x14ac:dyDescent="0.25">
      <c r="A190">
        <v>60009</v>
      </c>
      <c r="B190" t="s">
        <v>132</v>
      </c>
      <c r="C190" t="s">
        <v>30</v>
      </c>
      <c r="D190">
        <v>7</v>
      </c>
      <c r="E190">
        <v>6</v>
      </c>
      <c r="F190">
        <v>15.3</v>
      </c>
      <c r="G190">
        <v>15.4</v>
      </c>
      <c r="H190">
        <v>15.4</v>
      </c>
      <c r="I190">
        <v>15</v>
      </c>
      <c r="J190">
        <v>16</v>
      </c>
      <c r="K190">
        <v>14.9</v>
      </c>
      <c r="L190">
        <v>15.6</v>
      </c>
      <c r="M190">
        <v>17.8</v>
      </c>
      <c r="N190">
        <v>18.8</v>
      </c>
      <c r="O190">
        <v>17.399999999999999</v>
      </c>
      <c r="P190">
        <v>17.8</v>
      </c>
      <c r="Q190">
        <v>19.5</v>
      </c>
      <c r="AA190">
        <f t="shared" si="6"/>
        <v>2.5584090909090906</v>
      </c>
    </row>
    <row r="191" spans="1:27" x14ac:dyDescent="0.25">
      <c r="A191">
        <v>60010</v>
      </c>
      <c r="B191" t="s">
        <v>133</v>
      </c>
      <c r="C191" t="s">
        <v>6</v>
      </c>
      <c r="D191">
        <v>7</v>
      </c>
      <c r="E191">
        <v>4</v>
      </c>
      <c r="F191">
        <v>8.1999999999999993</v>
      </c>
      <c r="G191">
        <v>8.6</v>
      </c>
      <c r="H191">
        <v>7.1</v>
      </c>
      <c r="I191">
        <v>8.5</v>
      </c>
      <c r="J191">
        <v>6.8</v>
      </c>
      <c r="K191">
        <v>6.9</v>
      </c>
      <c r="L191">
        <v>7.3</v>
      </c>
      <c r="M191">
        <v>6.3</v>
      </c>
      <c r="N191">
        <v>4.8</v>
      </c>
      <c r="O191">
        <v>5.4</v>
      </c>
      <c r="P191">
        <v>5.5</v>
      </c>
      <c r="Q191">
        <v>6.5</v>
      </c>
      <c r="AA191">
        <f t="shared" si="6"/>
        <v>1.4929545454545674</v>
      </c>
    </row>
    <row r="192" spans="1:27" x14ac:dyDescent="0.25">
      <c r="A192">
        <v>60011</v>
      </c>
      <c r="B192" t="s">
        <v>134</v>
      </c>
      <c r="C192" t="s">
        <v>44</v>
      </c>
      <c r="D192">
        <v>7</v>
      </c>
      <c r="E192">
        <v>5</v>
      </c>
      <c r="F192">
        <v>13.5</v>
      </c>
      <c r="G192">
        <v>13.2</v>
      </c>
      <c r="H192">
        <v>13</v>
      </c>
      <c r="I192">
        <v>13.1</v>
      </c>
      <c r="J192">
        <v>13.9</v>
      </c>
      <c r="K192">
        <v>15</v>
      </c>
      <c r="L192">
        <v>17.899999999999999</v>
      </c>
      <c r="M192">
        <v>15.2</v>
      </c>
      <c r="N192">
        <v>15.2</v>
      </c>
      <c r="O192">
        <v>10.3</v>
      </c>
      <c r="P192">
        <v>10.7</v>
      </c>
      <c r="Q192">
        <v>10.4</v>
      </c>
      <c r="AA192">
        <f t="shared" si="6"/>
        <v>5.0645454545453754</v>
      </c>
    </row>
    <row r="193" spans="1:27" x14ac:dyDescent="0.25">
      <c r="A193">
        <v>60013</v>
      </c>
      <c r="B193" t="s">
        <v>136</v>
      </c>
      <c r="C193" t="s">
        <v>16</v>
      </c>
      <c r="D193">
        <v>7</v>
      </c>
      <c r="E193">
        <v>13</v>
      </c>
      <c r="F193">
        <v>19.100000000000001</v>
      </c>
      <c r="G193">
        <v>18.899999999999999</v>
      </c>
      <c r="H193">
        <v>19</v>
      </c>
      <c r="I193">
        <v>19.100000000000001</v>
      </c>
      <c r="J193">
        <v>19.100000000000001</v>
      </c>
      <c r="K193">
        <v>19.2</v>
      </c>
      <c r="L193">
        <v>17.399999999999999</v>
      </c>
      <c r="M193">
        <v>16.5</v>
      </c>
      <c r="N193">
        <v>16.5</v>
      </c>
      <c r="O193">
        <v>15.8</v>
      </c>
      <c r="P193">
        <v>16.100000000000001</v>
      </c>
      <c r="Q193">
        <v>13.6</v>
      </c>
      <c r="AA193">
        <f t="shared" si="6"/>
        <v>3.3493181818181825</v>
      </c>
    </row>
    <row r="194" spans="1:27" x14ac:dyDescent="0.25">
      <c r="A194">
        <v>60014</v>
      </c>
      <c r="B194" t="s">
        <v>137</v>
      </c>
      <c r="C194" t="s">
        <v>58</v>
      </c>
      <c r="D194">
        <v>7</v>
      </c>
      <c r="E194">
        <v>4</v>
      </c>
      <c r="F194">
        <v>6.9</v>
      </c>
      <c r="G194">
        <v>5.9</v>
      </c>
      <c r="H194">
        <v>5.9</v>
      </c>
      <c r="I194">
        <v>6</v>
      </c>
      <c r="J194">
        <v>5.9</v>
      </c>
      <c r="K194">
        <v>5.9</v>
      </c>
      <c r="L194">
        <v>6.1</v>
      </c>
      <c r="M194">
        <v>6</v>
      </c>
      <c r="N194">
        <v>7.1</v>
      </c>
      <c r="O194">
        <v>7.5</v>
      </c>
      <c r="P194">
        <v>8.4</v>
      </c>
      <c r="Q194">
        <v>8.5</v>
      </c>
      <c r="AA194">
        <f t="shared" si="6"/>
        <v>0.9874999999999855</v>
      </c>
    </row>
    <row r="195" spans="1:27" x14ac:dyDescent="0.25">
      <c r="A195">
        <v>60016</v>
      </c>
      <c r="B195" t="s">
        <v>139</v>
      </c>
      <c r="C195" t="s">
        <v>62</v>
      </c>
      <c r="D195">
        <v>7</v>
      </c>
      <c r="E195">
        <v>24</v>
      </c>
      <c r="F195">
        <v>16.600000000000001</v>
      </c>
      <c r="G195">
        <v>16</v>
      </c>
      <c r="H195">
        <v>14.7</v>
      </c>
      <c r="I195">
        <v>15.3</v>
      </c>
      <c r="J195">
        <v>15.7</v>
      </c>
      <c r="K195">
        <v>15.8</v>
      </c>
      <c r="L195">
        <v>15</v>
      </c>
      <c r="M195">
        <v>15.1</v>
      </c>
      <c r="N195">
        <v>19.600000000000001</v>
      </c>
      <c r="O195">
        <v>17.8</v>
      </c>
      <c r="P195">
        <v>17.399999999999999</v>
      </c>
      <c r="Q195">
        <v>18.600000000000001</v>
      </c>
      <c r="AA195">
        <f t="shared" si="6"/>
        <v>2.4351515151515173</v>
      </c>
    </row>
    <row r="196" spans="1:27" x14ac:dyDescent="0.25">
      <c r="A196">
        <v>60017</v>
      </c>
      <c r="B196" t="s">
        <v>140</v>
      </c>
      <c r="C196" t="s">
        <v>8</v>
      </c>
      <c r="D196">
        <v>7</v>
      </c>
      <c r="E196">
        <v>20</v>
      </c>
      <c r="F196">
        <v>12.9</v>
      </c>
      <c r="G196">
        <v>14.8</v>
      </c>
      <c r="H196">
        <v>14</v>
      </c>
      <c r="I196">
        <v>14.4</v>
      </c>
      <c r="J196">
        <v>14.4</v>
      </c>
      <c r="K196">
        <v>14.1</v>
      </c>
      <c r="L196">
        <v>13.8</v>
      </c>
      <c r="M196">
        <v>12.2</v>
      </c>
      <c r="N196">
        <v>13.7</v>
      </c>
      <c r="O196">
        <v>14.3</v>
      </c>
      <c r="P196">
        <v>14.2</v>
      </c>
      <c r="Q196">
        <v>14.2</v>
      </c>
      <c r="AA196">
        <f t="shared" si="6"/>
        <v>0.51242424242424278</v>
      </c>
    </row>
    <row r="197" spans="1:27" x14ac:dyDescent="0.25">
      <c r="A197">
        <v>60018</v>
      </c>
      <c r="B197" t="s">
        <v>141</v>
      </c>
      <c r="C197" t="s">
        <v>12</v>
      </c>
      <c r="D197">
        <v>7</v>
      </c>
      <c r="E197">
        <v>0</v>
      </c>
      <c r="F197">
        <v>5.8</v>
      </c>
      <c r="G197">
        <v>6</v>
      </c>
      <c r="H197">
        <v>7.9</v>
      </c>
      <c r="I197">
        <v>5.9</v>
      </c>
      <c r="J197">
        <v>8.4</v>
      </c>
      <c r="K197">
        <v>8.3000000000000007</v>
      </c>
      <c r="L197">
        <v>10.1</v>
      </c>
      <c r="M197">
        <v>9.4</v>
      </c>
      <c r="N197">
        <v>8.9</v>
      </c>
      <c r="O197">
        <v>9</v>
      </c>
      <c r="P197">
        <v>9.6</v>
      </c>
      <c r="Q197">
        <v>9.3000000000000007</v>
      </c>
      <c r="AA197">
        <f t="shared" si="6"/>
        <v>2.3069696969697073</v>
      </c>
    </row>
    <row r="198" spans="1:27" x14ac:dyDescent="0.25">
      <c r="A198">
        <v>60019</v>
      </c>
      <c r="B198" t="s">
        <v>142</v>
      </c>
      <c r="C198" t="s">
        <v>13</v>
      </c>
      <c r="D198">
        <v>7</v>
      </c>
      <c r="E198">
        <v>11</v>
      </c>
      <c r="F198">
        <v>19.8</v>
      </c>
      <c r="G198">
        <v>20.5</v>
      </c>
      <c r="H198">
        <v>19.399999999999999</v>
      </c>
      <c r="I198">
        <v>19.8</v>
      </c>
      <c r="J198">
        <v>19.7</v>
      </c>
      <c r="K198">
        <v>19.5</v>
      </c>
      <c r="L198">
        <v>16</v>
      </c>
      <c r="M198">
        <v>13.9</v>
      </c>
      <c r="N198">
        <v>15.6</v>
      </c>
      <c r="O198">
        <v>11.4</v>
      </c>
      <c r="P198">
        <v>13.2</v>
      </c>
      <c r="Q198">
        <v>11.1</v>
      </c>
      <c r="AA198">
        <f t="shared" si="6"/>
        <v>12.637196969697056</v>
      </c>
    </row>
    <row r="199" spans="1:27" x14ac:dyDescent="0.25">
      <c r="A199">
        <v>60020</v>
      </c>
      <c r="B199" t="s">
        <v>143</v>
      </c>
      <c r="C199" t="s">
        <v>55</v>
      </c>
      <c r="D199">
        <v>7</v>
      </c>
      <c r="E199">
        <v>4</v>
      </c>
      <c r="F199">
        <v>5.4</v>
      </c>
      <c r="G199">
        <v>5.0999999999999996</v>
      </c>
      <c r="H199">
        <v>4.9000000000000004</v>
      </c>
      <c r="I199">
        <v>4.7</v>
      </c>
      <c r="J199">
        <v>5.0999999999999996</v>
      </c>
      <c r="K199">
        <v>5.0999999999999996</v>
      </c>
      <c r="L199">
        <v>5.6</v>
      </c>
      <c r="M199">
        <v>5.6</v>
      </c>
      <c r="N199">
        <v>5.0999999999999996</v>
      </c>
      <c r="O199">
        <v>4.3</v>
      </c>
      <c r="P199">
        <v>4.5999999999999996</v>
      </c>
      <c r="Q199">
        <v>4.4000000000000004</v>
      </c>
      <c r="AA199">
        <f t="shared" si="6"/>
        <v>0.18446969696969689</v>
      </c>
    </row>
    <row r="200" spans="1:27" x14ac:dyDescent="0.25">
      <c r="A200">
        <v>60022</v>
      </c>
      <c r="B200" t="s">
        <v>145</v>
      </c>
      <c r="C200" t="s">
        <v>43</v>
      </c>
      <c r="D200">
        <v>7</v>
      </c>
      <c r="E200">
        <v>13</v>
      </c>
      <c r="F200">
        <v>14.8</v>
      </c>
      <c r="G200">
        <v>14.6</v>
      </c>
      <c r="H200">
        <v>15.5</v>
      </c>
      <c r="I200">
        <v>15.2</v>
      </c>
      <c r="J200">
        <v>14.6</v>
      </c>
      <c r="K200">
        <v>14.8</v>
      </c>
      <c r="L200">
        <v>14.1</v>
      </c>
      <c r="M200">
        <v>13.5</v>
      </c>
      <c r="N200">
        <v>14.4</v>
      </c>
      <c r="O200">
        <v>11.9</v>
      </c>
      <c r="P200">
        <v>12.8</v>
      </c>
      <c r="Q200">
        <v>11</v>
      </c>
      <c r="AA200">
        <f t="shared" si="6"/>
        <v>1.9006060606060606</v>
      </c>
    </row>
    <row r="201" spans="1:27" x14ac:dyDescent="0.25">
      <c r="A201">
        <v>60023</v>
      </c>
      <c r="B201" t="s">
        <v>146</v>
      </c>
      <c r="C201" t="s">
        <v>24</v>
      </c>
      <c r="D201">
        <v>7</v>
      </c>
      <c r="E201">
        <v>7</v>
      </c>
      <c r="F201">
        <v>10.6</v>
      </c>
      <c r="G201">
        <v>10.4</v>
      </c>
      <c r="H201">
        <v>10.4</v>
      </c>
      <c r="I201">
        <v>9.8000000000000007</v>
      </c>
      <c r="J201">
        <v>10.4</v>
      </c>
      <c r="K201">
        <v>10.5</v>
      </c>
      <c r="L201">
        <v>9.5</v>
      </c>
      <c r="M201">
        <v>10.9</v>
      </c>
      <c r="N201">
        <v>9.1999999999999993</v>
      </c>
      <c r="O201">
        <v>8.8000000000000007</v>
      </c>
      <c r="P201">
        <v>10.5</v>
      </c>
      <c r="Q201">
        <v>10.6</v>
      </c>
      <c r="AA201">
        <f t="shared" si="6"/>
        <v>0.42424242424242425</v>
      </c>
    </row>
    <row r="202" spans="1:27" x14ac:dyDescent="0.25">
      <c r="A202">
        <v>60025</v>
      </c>
      <c r="B202" t="s">
        <v>148</v>
      </c>
      <c r="C202" t="s">
        <v>28</v>
      </c>
      <c r="D202">
        <v>7</v>
      </c>
      <c r="E202">
        <v>15</v>
      </c>
      <c r="F202">
        <v>19.600000000000001</v>
      </c>
      <c r="G202">
        <v>19.2</v>
      </c>
      <c r="H202">
        <v>19</v>
      </c>
      <c r="I202">
        <v>18.7</v>
      </c>
      <c r="J202">
        <v>18.399999999999999</v>
      </c>
      <c r="K202">
        <v>18.600000000000001</v>
      </c>
      <c r="L202">
        <v>19.5</v>
      </c>
      <c r="M202">
        <v>17.2</v>
      </c>
      <c r="N202">
        <v>16.100000000000001</v>
      </c>
      <c r="O202">
        <v>19.7</v>
      </c>
      <c r="P202">
        <v>18.8</v>
      </c>
      <c r="Q202">
        <v>16.2</v>
      </c>
      <c r="AA202">
        <f t="shared" si="6"/>
        <v>1.5633333333333332</v>
      </c>
    </row>
    <row r="203" spans="1:27" x14ac:dyDescent="0.25">
      <c r="A203">
        <v>60026</v>
      </c>
      <c r="B203" t="s">
        <v>149</v>
      </c>
      <c r="C203" t="s">
        <v>52</v>
      </c>
      <c r="D203">
        <v>7</v>
      </c>
      <c r="E203">
        <v>11</v>
      </c>
      <c r="F203">
        <v>9.1999999999999993</v>
      </c>
      <c r="G203">
        <v>8.8000000000000007</v>
      </c>
      <c r="H203">
        <v>8.3000000000000007</v>
      </c>
      <c r="I203">
        <v>8.5</v>
      </c>
      <c r="J203">
        <v>8.6999999999999993</v>
      </c>
      <c r="K203">
        <v>8.8000000000000007</v>
      </c>
      <c r="L203">
        <v>6</v>
      </c>
      <c r="M203">
        <v>9.9</v>
      </c>
      <c r="N203">
        <v>12.1</v>
      </c>
      <c r="O203">
        <v>10.3</v>
      </c>
      <c r="P203">
        <v>8.6</v>
      </c>
      <c r="Q203">
        <v>10.199999999999999</v>
      </c>
      <c r="AA203">
        <f t="shared" si="6"/>
        <v>2.1360606060606169</v>
      </c>
    </row>
    <row r="204" spans="1:27" x14ac:dyDescent="0.25">
      <c r="A204">
        <v>60027</v>
      </c>
      <c r="B204" t="s">
        <v>150</v>
      </c>
      <c r="C204" t="s">
        <v>33</v>
      </c>
      <c r="D204">
        <v>7</v>
      </c>
      <c r="E204">
        <v>-2</v>
      </c>
      <c r="F204">
        <v>4.2</v>
      </c>
      <c r="G204">
        <v>4.5</v>
      </c>
      <c r="H204">
        <v>4.4000000000000004</v>
      </c>
      <c r="I204">
        <v>4.5</v>
      </c>
      <c r="J204">
        <v>4.4000000000000004</v>
      </c>
      <c r="K204">
        <v>4.2</v>
      </c>
      <c r="L204">
        <v>4.5999999999999996</v>
      </c>
      <c r="M204">
        <v>4.7</v>
      </c>
      <c r="N204">
        <v>5</v>
      </c>
      <c r="O204">
        <v>4.9000000000000004</v>
      </c>
      <c r="P204">
        <v>4.5</v>
      </c>
      <c r="Q204">
        <v>4.5999999999999996</v>
      </c>
      <c r="AA204">
        <f t="shared" si="6"/>
        <v>5.9015151515151507E-2</v>
      </c>
    </row>
    <row r="205" spans="1:27" x14ac:dyDescent="0.25">
      <c r="A205">
        <v>60028</v>
      </c>
      <c r="B205" t="s">
        <v>151</v>
      </c>
      <c r="C205" t="s">
        <v>17</v>
      </c>
      <c r="D205">
        <v>7</v>
      </c>
      <c r="E205">
        <v>8</v>
      </c>
      <c r="F205">
        <v>4.0999999999999996</v>
      </c>
      <c r="G205">
        <v>3.8</v>
      </c>
      <c r="H205">
        <v>3.8</v>
      </c>
      <c r="I205">
        <v>3.5</v>
      </c>
      <c r="J205">
        <v>3.9</v>
      </c>
      <c r="K205">
        <v>4</v>
      </c>
      <c r="L205">
        <v>4.3</v>
      </c>
      <c r="M205">
        <v>4.0999999999999996</v>
      </c>
      <c r="N205">
        <v>3.8</v>
      </c>
      <c r="O205">
        <v>4.2</v>
      </c>
      <c r="P205">
        <v>3.9</v>
      </c>
      <c r="Q205">
        <v>3.8</v>
      </c>
      <c r="AA205">
        <f t="shared" si="6"/>
        <v>4.7878787878787875E-2</v>
      </c>
    </row>
    <row r="206" spans="1:27" x14ac:dyDescent="0.25">
      <c r="A206">
        <v>60029</v>
      </c>
      <c r="B206" t="s">
        <v>152</v>
      </c>
      <c r="C206" t="s">
        <v>34</v>
      </c>
      <c r="D206">
        <v>7</v>
      </c>
      <c r="E206">
        <v>4</v>
      </c>
      <c r="F206">
        <v>10.7</v>
      </c>
      <c r="G206">
        <v>7.4</v>
      </c>
      <c r="H206">
        <v>7.1</v>
      </c>
      <c r="I206">
        <v>7.5</v>
      </c>
      <c r="J206">
        <v>6.8</v>
      </c>
      <c r="K206">
        <v>7.1</v>
      </c>
      <c r="L206">
        <v>6.7</v>
      </c>
      <c r="M206">
        <v>6.4</v>
      </c>
      <c r="N206">
        <v>6.5</v>
      </c>
      <c r="O206">
        <v>8.3000000000000007</v>
      </c>
      <c r="P206">
        <v>6.5</v>
      </c>
      <c r="Q206">
        <v>7.7</v>
      </c>
      <c r="AA206">
        <f t="shared" si="6"/>
        <v>1.4044696969696857</v>
      </c>
    </row>
    <row r="207" spans="1:27" x14ac:dyDescent="0.25">
      <c r="A207">
        <v>60030</v>
      </c>
      <c r="B207" t="s">
        <v>153</v>
      </c>
      <c r="C207" t="s">
        <v>51</v>
      </c>
      <c r="D207">
        <v>7</v>
      </c>
      <c r="E207">
        <v>8</v>
      </c>
      <c r="F207">
        <v>7.8</v>
      </c>
      <c r="G207">
        <v>8.1999999999999993</v>
      </c>
      <c r="H207">
        <v>8.1999999999999993</v>
      </c>
      <c r="I207">
        <v>8.5</v>
      </c>
      <c r="J207">
        <v>8.8000000000000007</v>
      </c>
      <c r="K207">
        <v>8.8000000000000007</v>
      </c>
      <c r="L207">
        <v>9</v>
      </c>
      <c r="M207">
        <v>9.3000000000000007</v>
      </c>
      <c r="N207">
        <v>9.8000000000000007</v>
      </c>
      <c r="O207">
        <v>10.9</v>
      </c>
      <c r="P207">
        <v>10.7</v>
      </c>
      <c r="Q207">
        <v>8.8000000000000007</v>
      </c>
      <c r="AA207">
        <f t="shared" si="6"/>
        <v>0.93333333333334234</v>
      </c>
    </row>
    <row r="208" spans="1:27" x14ac:dyDescent="0.25">
      <c r="A208">
        <v>60033</v>
      </c>
      <c r="B208" t="s">
        <v>154</v>
      </c>
      <c r="C208" t="s">
        <v>49</v>
      </c>
      <c r="D208">
        <v>7</v>
      </c>
      <c r="E208">
        <v>-2</v>
      </c>
      <c r="F208">
        <v>7.9</v>
      </c>
      <c r="G208">
        <v>7.9</v>
      </c>
      <c r="H208">
        <v>7.8</v>
      </c>
      <c r="I208">
        <v>7.9</v>
      </c>
      <c r="J208">
        <v>6.4</v>
      </c>
      <c r="K208">
        <v>7.6</v>
      </c>
      <c r="L208">
        <v>8.1</v>
      </c>
      <c r="M208">
        <v>8.5</v>
      </c>
      <c r="N208">
        <v>6.9</v>
      </c>
      <c r="O208">
        <v>6.6</v>
      </c>
      <c r="P208">
        <v>8</v>
      </c>
      <c r="Q208">
        <v>4.3</v>
      </c>
      <c r="AA208">
        <f t="shared" si="6"/>
        <v>1.312954545454545</v>
      </c>
    </row>
    <row r="209" spans="1:27" x14ac:dyDescent="0.25">
      <c r="A209">
        <v>60034</v>
      </c>
      <c r="B209" t="s">
        <v>155</v>
      </c>
      <c r="C209" t="s">
        <v>26</v>
      </c>
      <c r="D209">
        <v>7</v>
      </c>
      <c r="E209">
        <v>32</v>
      </c>
      <c r="F209">
        <v>11.8</v>
      </c>
      <c r="G209">
        <v>11.9</v>
      </c>
      <c r="H209">
        <v>12</v>
      </c>
      <c r="I209">
        <v>11.6</v>
      </c>
      <c r="J209">
        <v>13.4</v>
      </c>
      <c r="K209">
        <v>13.3</v>
      </c>
      <c r="L209">
        <v>13.1</v>
      </c>
      <c r="M209">
        <v>13.8</v>
      </c>
      <c r="N209">
        <v>11.6</v>
      </c>
      <c r="O209">
        <v>12.8</v>
      </c>
      <c r="P209">
        <v>14.6</v>
      </c>
      <c r="Q209">
        <v>13.5</v>
      </c>
      <c r="AA209">
        <f t="shared" si="6"/>
        <v>0.97787878787878801</v>
      </c>
    </row>
    <row r="210" spans="1:27" x14ac:dyDescent="0.25">
      <c r="A210">
        <v>60001</v>
      </c>
      <c r="B210" t="s">
        <v>124</v>
      </c>
      <c r="C210" t="s">
        <v>47</v>
      </c>
      <c r="D210">
        <v>8</v>
      </c>
      <c r="E210">
        <v>6</v>
      </c>
      <c r="F210">
        <v>7</v>
      </c>
      <c r="G210">
        <v>6.4</v>
      </c>
      <c r="H210">
        <v>6.8</v>
      </c>
      <c r="I210">
        <v>6.7</v>
      </c>
      <c r="J210">
        <v>6.7</v>
      </c>
      <c r="K210">
        <v>8.8000000000000007</v>
      </c>
      <c r="L210">
        <v>10</v>
      </c>
      <c r="M210">
        <v>8.4</v>
      </c>
      <c r="N210">
        <v>10.7</v>
      </c>
      <c r="O210">
        <v>10.8</v>
      </c>
      <c r="P210">
        <v>11.3</v>
      </c>
      <c r="Q210">
        <v>11.4</v>
      </c>
      <c r="R210">
        <v>12.6</v>
      </c>
      <c r="AA210">
        <f>VAR(F210:R210)</f>
        <v>4.8076923076923208</v>
      </c>
    </row>
    <row r="211" spans="1:27" x14ac:dyDescent="0.25">
      <c r="A211">
        <v>60003</v>
      </c>
      <c r="B211" t="s">
        <v>126</v>
      </c>
      <c r="C211" t="s">
        <v>32</v>
      </c>
      <c r="D211">
        <v>8</v>
      </c>
      <c r="E211">
        <v>18</v>
      </c>
      <c r="F211">
        <v>11.8</v>
      </c>
      <c r="G211">
        <v>12.4</v>
      </c>
      <c r="H211">
        <v>13</v>
      </c>
      <c r="I211">
        <v>12.5</v>
      </c>
      <c r="J211">
        <v>12.4</v>
      </c>
      <c r="K211">
        <v>12.8</v>
      </c>
      <c r="L211">
        <v>14.3</v>
      </c>
      <c r="M211">
        <v>13.2</v>
      </c>
      <c r="N211">
        <v>19.5</v>
      </c>
      <c r="O211">
        <v>18.600000000000001</v>
      </c>
      <c r="P211">
        <v>19</v>
      </c>
      <c r="Q211">
        <v>19.2</v>
      </c>
      <c r="R211">
        <v>18.899999999999999</v>
      </c>
      <c r="AA211">
        <f t="shared" ref="AA211:AA237" si="7">VAR(F211:R211)</f>
        <v>10.343333333333362</v>
      </c>
    </row>
    <row r="212" spans="1:27" x14ac:dyDescent="0.25">
      <c r="A212">
        <v>60005</v>
      </c>
      <c r="B212" t="s">
        <v>128</v>
      </c>
      <c r="C212" t="s">
        <v>60</v>
      </c>
      <c r="D212">
        <v>8</v>
      </c>
      <c r="E212">
        <v>17</v>
      </c>
      <c r="F212">
        <v>4.4000000000000004</v>
      </c>
      <c r="G212">
        <v>4.9000000000000004</v>
      </c>
      <c r="H212">
        <v>4.7</v>
      </c>
      <c r="I212">
        <v>4.9000000000000004</v>
      </c>
      <c r="J212">
        <v>4.5999999999999996</v>
      </c>
      <c r="K212">
        <v>4.7</v>
      </c>
      <c r="L212">
        <v>4.7</v>
      </c>
      <c r="M212">
        <v>5.6</v>
      </c>
      <c r="N212">
        <v>5.0999999999999996</v>
      </c>
      <c r="O212">
        <v>5.5</v>
      </c>
      <c r="P212">
        <v>5.0999999999999996</v>
      </c>
      <c r="Q212">
        <v>5.9</v>
      </c>
      <c r="R212">
        <v>8.3000000000000007</v>
      </c>
      <c r="AA212">
        <f t="shared" si="7"/>
        <v>1.0208974358974341</v>
      </c>
    </row>
    <row r="213" spans="1:27" x14ac:dyDescent="0.25">
      <c r="A213">
        <v>60006</v>
      </c>
      <c r="B213" t="s">
        <v>129</v>
      </c>
      <c r="C213" t="s">
        <v>19</v>
      </c>
      <c r="D213">
        <v>8</v>
      </c>
      <c r="E213">
        <v>10</v>
      </c>
      <c r="F213">
        <v>7</v>
      </c>
      <c r="G213">
        <v>7</v>
      </c>
      <c r="H213">
        <v>7.1</v>
      </c>
      <c r="I213">
        <v>6.6</v>
      </c>
      <c r="J213">
        <v>7.1</v>
      </c>
      <c r="K213">
        <v>7</v>
      </c>
      <c r="L213">
        <v>6.7</v>
      </c>
      <c r="M213">
        <v>7</v>
      </c>
      <c r="N213">
        <v>7.4</v>
      </c>
      <c r="O213">
        <v>4.3</v>
      </c>
      <c r="P213">
        <v>4.8</v>
      </c>
      <c r="Q213">
        <v>6.4</v>
      </c>
      <c r="R213">
        <v>5.9</v>
      </c>
      <c r="AA213">
        <f t="shared" si="7"/>
        <v>0.88974358974357415</v>
      </c>
    </row>
    <row r="214" spans="1:27" x14ac:dyDescent="0.25">
      <c r="A214">
        <v>60007</v>
      </c>
      <c r="B214" t="s">
        <v>130</v>
      </c>
      <c r="C214" t="s">
        <v>4</v>
      </c>
      <c r="D214">
        <v>8</v>
      </c>
      <c r="E214">
        <v>7</v>
      </c>
      <c r="F214">
        <v>5.3</v>
      </c>
      <c r="G214">
        <v>4.3</v>
      </c>
      <c r="H214">
        <v>4.3</v>
      </c>
      <c r="I214">
        <v>4.5</v>
      </c>
      <c r="J214">
        <v>4.8</v>
      </c>
      <c r="K214">
        <v>4.7</v>
      </c>
      <c r="L214">
        <v>5.7</v>
      </c>
      <c r="M214">
        <v>4.4000000000000004</v>
      </c>
      <c r="N214">
        <v>4.3</v>
      </c>
      <c r="O214">
        <v>4.2</v>
      </c>
      <c r="P214">
        <v>4.4000000000000004</v>
      </c>
      <c r="Q214">
        <v>5.0999999999999996</v>
      </c>
      <c r="R214">
        <v>7.5</v>
      </c>
      <c r="AA214">
        <f t="shared" si="7"/>
        <v>0.82307692307692548</v>
      </c>
    </row>
    <row r="215" spans="1:27" x14ac:dyDescent="0.25">
      <c r="A215">
        <v>60008</v>
      </c>
      <c r="B215" t="s">
        <v>131</v>
      </c>
      <c r="C215" t="s">
        <v>14</v>
      </c>
      <c r="D215">
        <v>8</v>
      </c>
      <c r="E215">
        <v>4</v>
      </c>
      <c r="F215">
        <v>16.899999999999999</v>
      </c>
      <c r="G215">
        <v>15</v>
      </c>
      <c r="H215">
        <v>15.2</v>
      </c>
      <c r="I215">
        <v>14.8</v>
      </c>
      <c r="J215">
        <v>13</v>
      </c>
      <c r="K215">
        <v>12.9</v>
      </c>
      <c r="L215">
        <v>14.5</v>
      </c>
      <c r="M215">
        <v>13.7</v>
      </c>
      <c r="N215">
        <v>11.8</v>
      </c>
      <c r="O215">
        <v>13.3</v>
      </c>
      <c r="P215">
        <v>13.7</v>
      </c>
      <c r="Q215">
        <v>12.3</v>
      </c>
      <c r="R215">
        <v>14.1</v>
      </c>
      <c r="AA215">
        <f t="shared" si="7"/>
        <v>1.8592307692307675</v>
      </c>
    </row>
    <row r="216" spans="1:27" x14ac:dyDescent="0.25">
      <c r="A216">
        <v>60009</v>
      </c>
      <c r="B216" t="s">
        <v>132</v>
      </c>
      <c r="C216" t="s">
        <v>30</v>
      </c>
      <c r="D216">
        <v>8</v>
      </c>
      <c r="E216">
        <v>11</v>
      </c>
      <c r="F216">
        <v>18.100000000000001</v>
      </c>
      <c r="G216">
        <v>18.2</v>
      </c>
      <c r="H216">
        <v>17</v>
      </c>
      <c r="I216">
        <v>17.3</v>
      </c>
      <c r="J216">
        <v>17.5</v>
      </c>
      <c r="K216">
        <v>17.600000000000001</v>
      </c>
      <c r="L216">
        <v>18.399999999999999</v>
      </c>
      <c r="M216">
        <v>20.7</v>
      </c>
      <c r="N216">
        <v>20.9</v>
      </c>
      <c r="O216">
        <v>20.9</v>
      </c>
      <c r="P216">
        <v>20.7</v>
      </c>
      <c r="Q216">
        <v>21.6</v>
      </c>
      <c r="R216">
        <v>20.100000000000001</v>
      </c>
      <c r="AA216">
        <f t="shared" si="7"/>
        <v>2.7976923076923064</v>
      </c>
    </row>
    <row r="217" spans="1:27" x14ac:dyDescent="0.25">
      <c r="A217">
        <v>60010</v>
      </c>
      <c r="B217" t="s">
        <v>133</v>
      </c>
      <c r="C217" t="s">
        <v>6</v>
      </c>
      <c r="D217">
        <v>8</v>
      </c>
      <c r="E217">
        <v>6</v>
      </c>
      <c r="F217">
        <v>12.1</v>
      </c>
      <c r="G217">
        <v>13.1</v>
      </c>
      <c r="H217">
        <v>12.2</v>
      </c>
      <c r="I217">
        <v>12.5</v>
      </c>
      <c r="J217">
        <v>10.9</v>
      </c>
      <c r="K217">
        <v>10.8</v>
      </c>
      <c r="L217">
        <v>12.1</v>
      </c>
      <c r="M217">
        <v>10.9</v>
      </c>
      <c r="N217">
        <v>10.199999999999999</v>
      </c>
      <c r="O217">
        <v>9.3000000000000007</v>
      </c>
      <c r="P217">
        <v>10.3</v>
      </c>
      <c r="Q217">
        <v>10.9</v>
      </c>
      <c r="R217">
        <v>9.5</v>
      </c>
      <c r="AA217">
        <f t="shared" si="7"/>
        <v>1.3842307692307827</v>
      </c>
    </row>
    <row r="218" spans="1:27" x14ac:dyDescent="0.25">
      <c r="A218">
        <v>60011</v>
      </c>
      <c r="B218" t="s">
        <v>134</v>
      </c>
      <c r="C218" t="s">
        <v>44</v>
      </c>
      <c r="D218">
        <v>8</v>
      </c>
      <c r="E218">
        <v>8</v>
      </c>
      <c r="F218">
        <v>7.3</v>
      </c>
      <c r="G218">
        <v>5.2</v>
      </c>
      <c r="H218">
        <v>5.7</v>
      </c>
      <c r="I218">
        <v>6.1</v>
      </c>
      <c r="J218">
        <v>7.1</v>
      </c>
      <c r="K218">
        <v>7.5</v>
      </c>
      <c r="L218">
        <v>7.8</v>
      </c>
      <c r="M218">
        <v>8.9</v>
      </c>
      <c r="N218">
        <v>5.9</v>
      </c>
      <c r="O218">
        <v>9.3000000000000007</v>
      </c>
      <c r="P218">
        <v>9.4</v>
      </c>
      <c r="Q218">
        <v>9.4</v>
      </c>
      <c r="R218">
        <v>8.6</v>
      </c>
      <c r="AA218">
        <f t="shared" si="7"/>
        <v>2.2443589743589789</v>
      </c>
    </row>
    <row r="219" spans="1:27" x14ac:dyDescent="0.25">
      <c r="A219">
        <v>60012</v>
      </c>
      <c r="B219" t="s">
        <v>135</v>
      </c>
      <c r="C219" t="s">
        <v>36</v>
      </c>
      <c r="D219">
        <v>8</v>
      </c>
      <c r="E219">
        <v>4</v>
      </c>
      <c r="F219">
        <v>11.6</v>
      </c>
      <c r="G219">
        <v>11.7</v>
      </c>
      <c r="H219">
        <v>11.7</v>
      </c>
      <c r="I219">
        <v>11.6</v>
      </c>
      <c r="J219">
        <v>11.6</v>
      </c>
      <c r="K219">
        <v>12.2</v>
      </c>
      <c r="L219">
        <v>11.1</v>
      </c>
      <c r="M219">
        <v>11.1</v>
      </c>
      <c r="N219">
        <v>11.3</v>
      </c>
      <c r="O219">
        <v>11.2</v>
      </c>
      <c r="P219">
        <v>11.1</v>
      </c>
      <c r="Q219">
        <v>11</v>
      </c>
      <c r="R219">
        <v>12.7</v>
      </c>
      <c r="AA219">
        <f t="shared" si="7"/>
        <v>0.24064102564102544</v>
      </c>
    </row>
    <row r="220" spans="1:27" x14ac:dyDescent="0.25">
      <c r="A220">
        <v>60013</v>
      </c>
      <c r="B220" t="s">
        <v>136</v>
      </c>
      <c r="C220" t="s">
        <v>16</v>
      </c>
      <c r="D220">
        <v>8</v>
      </c>
      <c r="E220">
        <v>12</v>
      </c>
      <c r="F220">
        <v>10.5</v>
      </c>
      <c r="G220">
        <v>10.9</v>
      </c>
      <c r="H220">
        <v>9.9</v>
      </c>
      <c r="I220">
        <v>11.1</v>
      </c>
      <c r="J220">
        <v>11.7</v>
      </c>
      <c r="K220">
        <v>10</v>
      </c>
      <c r="L220">
        <v>11.9</v>
      </c>
      <c r="M220">
        <v>10.9</v>
      </c>
      <c r="N220">
        <v>9.8000000000000007</v>
      </c>
      <c r="O220">
        <v>10.3</v>
      </c>
      <c r="P220">
        <v>10</v>
      </c>
      <c r="Q220">
        <v>11.1</v>
      </c>
      <c r="R220">
        <v>13.8</v>
      </c>
      <c r="AA220">
        <f t="shared" si="7"/>
        <v>1.2064102564102563</v>
      </c>
    </row>
    <row r="221" spans="1:27" x14ac:dyDescent="0.25">
      <c r="A221">
        <v>60014</v>
      </c>
      <c r="B221" t="s">
        <v>137</v>
      </c>
      <c r="C221" t="s">
        <v>58</v>
      </c>
      <c r="D221">
        <v>8</v>
      </c>
      <c r="E221">
        <v>-2</v>
      </c>
      <c r="F221">
        <v>4.8</v>
      </c>
      <c r="G221">
        <v>4.3</v>
      </c>
      <c r="H221">
        <v>4.3</v>
      </c>
      <c r="I221">
        <v>3.8</v>
      </c>
      <c r="J221">
        <v>4.0999999999999996</v>
      </c>
      <c r="K221">
        <v>4.8</v>
      </c>
      <c r="L221">
        <v>4.2</v>
      </c>
      <c r="M221">
        <v>3.7</v>
      </c>
      <c r="N221">
        <v>4.2</v>
      </c>
      <c r="O221">
        <v>4.7</v>
      </c>
      <c r="P221">
        <v>5</v>
      </c>
      <c r="Q221">
        <v>4.9000000000000004</v>
      </c>
      <c r="R221">
        <v>4.9000000000000004</v>
      </c>
      <c r="AA221">
        <f t="shared" si="7"/>
        <v>0.19089743589743599</v>
      </c>
    </row>
    <row r="222" spans="1:27" x14ac:dyDescent="0.25">
      <c r="A222">
        <v>60015</v>
      </c>
      <c r="B222" t="s">
        <v>138</v>
      </c>
      <c r="C222" t="s">
        <v>45</v>
      </c>
      <c r="D222">
        <v>8</v>
      </c>
      <c r="E222">
        <v>18</v>
      </c>
      <c r="F222">
        <v>11.9</v>
      </c>
      <c r="G222">
        <v>11.7</v>
      </c>
      <c r="H222">
        <v>12.2</v>
      </c>
      <c r="I222">
        <v>12.3</v>
      </c>
      <c r="J222">
        <v>11.8</v>
      </c>
      <c r="K222">
        <v>11.8</v>
      </c>
      <c r="L222">
        <v>10.8</v>
      </c>
      <c r="M222">
        <v>11</v>
      </c>
      <c r="N222">
        <v>12.5</v>
      </c>
      <c r="O222">
        <v>16.100000000000001</v>
      </c>
      <c r="P222">
        <v>16</v>
      </c>
      <c r="Q222">
        <v>16.3</v>
      </c>
      <c r="R222">
        <v>13.6</v>
      </c>
      <c r="AA222">
        <f t="shared" si="7"/>
        <v>3.8152564102564384</v>
      </c>
    </row>
    <row r="223" spans="1:27" x14ac:dyDescent="0.25">
      <c r="A223">
        <v>60016</v>
      </c>
      <c r="B223" t="s">
        <v>139</v>
      </c>
      <c r="C223" t="s">
        <v>62</v>
      </c>
      <c r="D223">
        <v>8</v>
      </c>
      <c r="E223">
        <v>-1</v>
      </c>
      <c r="F223">
        <v>10</v>
      </c>
      <c r="G223">
        <v>10.4</v>
      </c>
      <c r="H223">
        <v>10.4</v>
      </c>
      <c r="I223">
        <v>10.7</v>
      </c>
      <c r="J223">
        <v>10.5</v>
      </c>
      <c r="K223">
        <v>10.199999999999999</v>
      </c>
      <c r="L223">
        <v>8.8000000000000007</v>
      </c>
      <c r="M223">
        <v>8.8000000000000007</v>
      </c>
      <c r="N223">
        <v>12.2</v>
      </c>
      <c r="O223">
        <v>12.6</v>
      </c>
      <c r="P223">
        <v>12.4</v>
      </c>
      <c r="Q223">
        <v>12</v>
      </c>
      <c r="R223">
        <v>11.9</v>
      </c>
      <c r="AA223">
        <f t="shared" si="7"/>
        <v>1.6508974358974531</v>
      </c>
    </row>
    <row r="224" spans="1:27" x14ac:dyDescent="0.25">
      <c r="A224">
        <v>60017</v>
      </c>
      <c r="B224" t="s">
        <v>140</v>
      </c>
      <c r="C224" t="s">
        <v>8</v>
      </c>
      <c r="D224">
        <v>8</v>
      </c>
      <c r="E224">
        <v>10</v>
      </c>
      <c r="F224">
        <v>13.8</v>
      </c>
      <c r="G224">
        <v>15.4</v>
      </c>
      <c r="H224">
        <v>14.9</v>
      </c>
      <c r="I224">
        <v>15.6</v>
      </c>
      <c r="J224">
        <v>15.2</v>
      </c>
      <c r="K224">
        <v>15.5</v>
      </c>
      <c r="L224">
        <v>16.600000000000001</v>
      </c>
      <c r="M224">
        <v>14.7</v>
      </c>
      <c r="N224">
        <v>13.7</v>
      </c>
      <c r="O224">
        <v>14.1</v>
      </c>
      <c r="P224">
        <v>14.7</v>
      </c>
      <c r="Q224">
        <v>16.600000000000001</v>
      </c>
      <c r="R224">
        <v>16.399999999999999</v>
      </c>
      <c r="AA224">
        <f t="shared" si="7"/>
        <v>0.97064102564102617</v>
      </c>
    </row>
    <row r="225" spans="1:27" x14ac:dyDescent="0.25">
      <c r="A225">
        <v>60018</v>
      </c>
      <c r="B225" t="s">
        <v>141</v>
      </c>
      <c r="C225" t="s">
        <v>12</v>
      </c>
      <c r="D225">
        <v>8</v>
      </c>
      <c r="E225">
        <v>3</v>
      </c>
      <c r="F225">
        <v>4.0999999999999996</v>
      </c>
      <c r="G225">
        <v>4.5</v>
      </c>
      <c r="H225">
        <v>4.2</v>
      </c>
      <c r="I225">
        <v>3.8</v>
      </c>
      <c r="J225">
        <v>4.7</v>
      </c>
      <c r="K225">
        <v>4.5999999999999996</v>
      </c>
      <c r="L225">
        <v>4.0999999999999996</v>
      </c>
      <c r="M225">
        <v>3.8</v>
      </c>
      <c r="N225">
        <v>3.6</v>
      </c>
      <c r="O225">
        <v>3.5</v>
      </c>
      <c r="P225">
        <v>3.9</v>
      </c>
      <c r="Q225">
        <v>3.6</v>
      </c>
      <c r="R225">
        <v>3.4</v>
      </c>
      <c r="AA225">
        <f t="shared" si="7"/>
        <v>0.18141025641025976</v>
      </c>
    </row>
    <row r="226" spans="1:27" x14ac:dyDescent="0.25">
      <c r="A226">
        <v>60019</v>
      </c>
      <c r="B226" t="s">
        <v>142</v>
      </c>
      <c r="C226" t="s">
        <v>13</v>
      </c>
      <c r="D226">
        <v>8</v>
      </c>
      <c r="E226">
        <v>28</v>
      </c>
      <c r="F226">
        <v>6.4</v>
      </c>
      <c r="G226">
        <v>7.1</v>
      </c>
      <c r="H226">
        <v>6.9</v>
      </c>
      <c r="I226">
        <v>6.7</v>
      </c>
      <c r="J226">
        <v>7</v>
      </c>
      <c r="K226">
        <v>7.1</v>
      </c>
      <c r="L226">
        <v>6.5</v>
      </c>
      <c r="M226">
        <v>6.1</v>
      </c>
      <c r="N226">
        <v>7.4</v>
      </c>
      <c r="O226">
        <v>7.7</v>
      </c>
      <c r="P226">
        <v>6.9</v>
      </c>
      <c r="Q226">
        <v>7.6</v>
      </c>
      <c r="R226">
        <v>10.8</v>
      </c>
      <c r="AA226">
        <f t="shared" si="7"/>
        <v>1.3510256410256527</v>
      </c>
    </row>
    <row r="227" spans="1:27" x14ac:dyDescent="0.25">
      <c r="A227">
        <v>60020</v>
      </c>
      <c r="B227" t="s">
        <v>143</v>
      </c>
      <c r="C227" t="s">
        <v>55</v>
      </c>
      <c r="D227">
        <v>8</v>
      </c>
      <c r="E227">
        <v>7</v>
      </c>
      <c r="F227">
        <v>24.2</v>
      </c>
      <c r="G227">
        <v>21.6</v>
      </c>
      <c r="H227">
        <v>23.1</v>
      </c>
      <c r="I227">
        <v>22</v>
      </c>
      <c r="J227">
        <v>22.6</v>
      </c>
      <c r="K227">
        <v>23.6</v>
      </c>
      <c r="L227">
        <v>26.4</v>
      </c>
      <c r="M227">
        <v>19.8</v>
      </c>
      <c r="N227">
        <v>18.600000000000001</v>
      </c>
      <c r="O227">
        <v>15.3</v>
      </c>
      <c r="P227">
        <v>15.8</v>
      </c>
      <c r="Q227">
        <v>14.7</v>
      </c>
      <c r="R227">
        <v>12.9</v>
      </c>
      <c r="AA227">
        <f t="shared" si="7"/>
        <v>17.891025641025635</v>
      </c>
    </row>
    <row r="228" spans="1:27" x14ac:dyDescent="0.25">
      <c r="A228">
        <v>60021</v>
      </c>
      <c r="B228" t="s">
        <v>144</v>
      </c>
      <c r="C228" t="s">
        <v>10</v>
      </c>
      <c r="D228">
        <v>8</v>
      </c>
      <c r="E228">
        <v>3</v>
      </c>
      <c r="F228">
        <v>10.1</v>
      </c>
      <c r="G228">
        <v>10.8</v>
      </c>
      <c r="H228">
        <v>8.3000000000000007</v>
      </c>
      <c r="I228">
        <v>10.1</v>
      </c>
      <c r="J228">
        <v>9.6999999999999993</v>
      </c>
      <c r="K228">
        <v>8.6</v>
      </c>
      <c r="L228">
        <v>7.9</v>
      </c>
      <c r="M228">
        <v>9.1999999999999993</v>
      </c>
      <c r="N228">
        <v>7.1</v>
      </c>
      <c r="O228">
        <v>6.6</v>
      </c>
      <c r="P228">
        <v>3.7</v>
      </c>
      <c r="Q228">
        <v>5.5</v>
      </c>
      <c r="R228">
        <v>5.6</v>
      </c>
      <c r="AA228">
        <f t="shared" si="7"/>
        <v>4.5558974358974451</v>
      </c>
    </row>
    <row r="229" spans="1:27" x14ac:dyDescent="0.25">
      <c r="A229">
        <v>60022</v>
      </c>
      <c r="B229" t="s">
        <v>145</v>
      </c>
      <c r="C229" t="s">
        <v>43</v>
      </c>
      <c r="D229">
        <v>8</v>
      </c>
      <c r="E229">
        <v>4</v>
      </c>
      <c r="F229">
        <v>13.2</v>
      </c>
      <c r="G229">
        <v>12.9</v>
      </c>
      <c r="H229">
        <v>13</v>
      </c>
      <c r="I229">
        <v>13</v>
      </c>
      <c r="J229">
        <v>13</v>
      </c>
      <c r="K229">
        <v>13</v>
      </c>
      <c r="L229">
        <v>13</v>
      </c>
      <c r="M229">
        <v>13.5</v>
      </c>
      <c r="N229">
        <v>14.7</v>
      </c>
      <c r="O229">
        <v>13.8</v>
      </c>
      <c r="P229">
        <v>13.7</v>
      </c>
      <c r="Q229">
        <v>14</v>
      </c>
      <c r="R229">
        <v>13.7</v>
      </c>
      <c r="AA229">
        <f t="shared" si="7"/>
        <v>0.29025641025641008</v>
      </c>
    </row>
    <row r="230" spans="1:27" x14ac:dyDescent="0.25">
      <c r="A230">
        <v>60023</v>
      </c>
      <c r="B230" t="s">
        <v>146</v>
      </c>
      <c r="C230" t="s">
        <v>24</v>
      </c>
      <c r="D230">
        <v>8</v>
      </c>
      <c r="E230">
        <v>8</v>
      </c>
      <c r="F230">
        <v>23.2</v>
      </c>
      <c r="G230">
        <v>24</v>
      </c>
      <c r="H230">
        <v>21.9</v>
      </c>
      <c r="I230">
        <v>23.4</v>
      </c>
      <c r="J230">
        <v>22.8</v>
      </c>
      <c r="K230">
        <v>20.9</v>
      </c>
      <c r="L230">
        <v>16.899999999999999</v>
      </c>
      <c r="M230">
        <v>15.4</v>
      </c>
      <c r="N230">
        <v>14.4</v>
      </c>
      <c r="O230">
        <v>13.8</v>
      </c>
      <c r="P230">
        <v>15.2</v>
      </c>
      <c r="Q230">
        <v>12.2</v>
      </c>
      <c r="R230">
        <v>13.8</v>
      </c>
      <c r="AA230">
        <f t="shared" si="7"/>
        <v>19.614999999999934</v>
      </c>
    </row>
    <row r="231" spans="1:27" x14ac:dyDescent="0.25">
      <c r="A231">
        <v>60024</v>
      </c>
      <c r="B231" t="s">
        <v>147</v>
      </c>
      <c r="C231" t="s">
        <v>22</v>
      </c>
      <c r="D231">
        <v>8</v>
      </c>
      <c r="E231">
        <v>10</v>
      </c>
      <c r="F231">
        <v>16</v>
      </c>
      <c r="G231">
        <v>15.2</v>
      </c>
      <c r="H231">
        <v>15.1</v>
      </c>
      <c r="I231">
        <v>15.2</v>
      </c>
      <c r="J231">
        <v>16.7</v>
      </c>
      <c r="K231">
        <v>16.8</v>
      </c>
      <c r="L231">
        <v>20.399999999999999</v>
      </c>
      <c r="M231">
        <v>15.1</v>
      </c>
      <c r="N231">
        <v>17.5</v>
      </c>
      <c r="O231">
        <v>11.7</v>
      </c>
      <c r="P231">
        <v>12</v>
      </c>
      <c r="Q231">
        <v>11.2</v>
      </c>
      <c r="R231">
        <v>10.9</v>
      </c>
      <c r="AA231">
        <f t="shared" si="7"/>
        <v>7.8057692307692905</v>
      </c>
    </row>
    <row r="232" spans="1:27" x14ac:dyDescent="0.25">
      <c r="A232">
        <v>60025</v>
      </c>
      <c r="B232" t="s">
        <v>148</v>
      </c>
      <c r="C232" t="s">
        <v>28</v>
      </c>
      <c r="D232">
        <v>8</v>
      </c>
      <c r="E232">
        <v>15</v>
      </c>
      <c r="F232">
        <v>21</v>
      </c>
      <c r="G232">
        <v>19.8</v>
      </c>
      <c r="H232">
        <v>17.600000000000001</v>
      </c>
      <c r="I232">
        <v>15.9</v>
      </c>
      <c r="J232">
        <v>18.2</v>
      </c>
      <c r="K232">
        <v>16.899999999999999</v>
      </c>
      <c r="L232">
        <v>18</v>
      </c>
      <c r="M232">
        <v>17.3</v>
      </c>
      <c r="N232">
        <v>18.7</v>
      </c>
      <c r="O232">
        <v>18.899999999999999</v>
      </c>
      <c r="P232">
        <v>20.3</v>
      </c>
      <c r="Q232">
        <v>18.100000000000001</v>
      </c>
      <c r="R232">
        <v>20.8</v>
      </c>
      <c r="AA232">
        <f t="shared" si="7"/>
        <v>2.3885897435897441</v>
      </c>
    </row>
    <row r="233" spans="1:27" x14ac:dyDescent="0.25">
      <c r="A233">
        <v>60026</v>
      </c>
      <c r="B233" t="s">
        <v>149</v>
      </c>
      <c r="C233" t="s">
        <v>52</v>
      </c>
      <c r="D233">
        <v>8</v>
      </c>
      <c r="E233">
        <v>3</v>
      </c>
      <c r="F233">
        <v>5</v>
      </c>
      <c r="G233">
        <v>5</v>
      </c>
      <c r="H233">
        <v>4.8</v>
      </c>
      <c r="I233">
        <v>4.9000000000000004</v>
      </c>
      <c r="J233">
        <v>5.3</v>
      </c>
      <c r="K233">
        <v>5.3</v>
      </c>
      <c r="L233">
        <v>5.4</v>
      </c>
      <c r="M233">
        <v>5.2</v>
      </c>
      <c r="N233">
        <v>7.6</v>
      </c>
      <c r="O233">
        <v>5.7</v>
      </c>
      <c r="P233">
        <v>5.3</v>
      </c>
      <c r="Q233">
        <v>8.6999999999999993</v>
      </c>
      <c r="R233">
        <v>9</v>
      </c>
      <c r="AA233">
        <f t="shared" si="7"/>
        <v>2.1675641025640999</v>
      </c>
    </row>
    <row r="234" spans="1:27" x14ac:dyDescent="0.25">
      <c r="A234">
        <v>60027</v>
      </c>
      <c r="B234" t="s">
        <v>150</v>
      </c>
      <c r="C234" t="s">
        <v>33</v>
      </c>
      <c r="D234">
        <v>8</v>
      </c>
      <c r="E234">
        <v>12</v>
      </c>
      <c r="F234">
        <v>10.9</v>
      </c>
      <c r="G234">
        <v>8.9</v>
      </c>
      <c r="H234">
        <v>10.3</v>
      </c>
      <c r="I234">
        <v>10.5</v>
      </c>
      <c r="J234">
        <v>10.4</v>
      </c>
      <c r="K234">
        <v>8.9</v>
      </c>
      <c r="L234">
        <v>10.6</v>
      </c>
      <c r="M234">
        <v>8.3000000000000007</v>
      </c>
      <c r="N234">
        <v>8.4</v>
      </c>
      <c r="O234">
        <v>5.6</v>
      </c>
      <c r="P234">
        <v>5.6</v>
      </c>
      <c r="Q234">
        <v>7.3</v>
      </c>
      <c r="R234">
        <v>9.6</v>
      </c>
      <c r="AA234">
        <f t="shared" si="7"/>
        <v>3.2573076923077147</v>
      </c>
    </row>
    <row r="235" spans="1:27" x14ac:dyDescent="0.25">
      <c r="A235">
        <v>60028</v>
      </c>
      <c r="B235" t="s">
        <v>151</v>
      </c>
      <c r="C235" t="s">
        <v>17</v>
      </c>
      <c r="D235">
        <v>8</v>
      </c>
      <c r="E235">
        <v>3</v>
      </c>
      <c r="F235">
        <v>8.1999999999999993</v>
      </c>
      <c r="G235">
        <v>8.3000000000000007</v>
      </c>
      <c r="H235">
        <v>6.1</v>
      </c>
      <c r="I235">
        <v>6</v>
      </c>
      <c r="J235">
        <v>6.4</v>
      </c>
      <c r="K235">
        <v>6.2</v>
      </c>
      <c r="L235">
        <v>8.6999999999999993</v>
      </c>
      <c r="M235">
        <v>5.4</v>
      </c>
      <c r="N235">
        <v>5.2</v>
      </c>
      <c r="O235">
        <v>5.4</v>
      </c>
      <c r="P235">
        <v>6.7</v>
      </c>
      <c r="Q235">
        <v>6.8</v>
      </c>
      <c r="R235">
        <v>6.4</v>
      </c>
      <c r="AA235">
        <f t="shared" si="7"/>
        <v>1.2999999999999925</v>
      </c>
    </row>
    <row r="236" spans="1:27" x14ac:dyDescent="0.25">
      <c r="A236">
        <v>60029</v>
      </c>
      <c r="B236" t="s">
        <v>152</v>
      </c>
      <c r="C236" t="s">
        <v>34</v>
      </c>
      <c r="D236">
        <v>8</v>
      </c>
      <c r="E236">
        <v>23</v>
      </c>
      <c r="F236">
        <v>10.4</v>
      </c>
      <c r="G236">
        <v>8.3000000000000007</v>
      </c>
      <c r="H236">
        <v>8.5</v>
      </c>
      <c r="I236">
        <v>8.1</v>
      </c>
      <c r="J236">
        <v>7.8</v>
      </c>
      <c r="K236">
        <v>8.3000000000000007</v>
      </c>
      <c r="L236">
        <v>5.5</v>
      </c>
      <c r="M236">
        <v>9.9</v>
      </c>
      <c r="N236">
        <v>5.9</v>
      </c>
      <c r="O236">
        <v>7</v>
      </c>
      <c r="P236">
        <v>9.5</v>
      </c>
      <c r="Q236">
        <v>8.5</v>
      </c>
      <c r="R236">
        <v>9.6</v>
      </c>
      <c r="AA236">
        <f t="shared" si="7"/>
        <v>2.1443589743589562</v>
      </c>
    </row>
    <row r="237" spans="1:27" x14ac:dyDescent="0.25">
      <c r="A237">
        <v>60030</v>
      </c>
      <c r="B237" t="s">
        <v>153</v>
      </c>
      <c r="C237" t="s">
        <v>51</v>
      </c>
      <c r="D237">
        <v>8</v>
      </c>
      <c r="E237">
        <v>10</v>
      </c>
      <c r="F237">
        <v>3.7</v>
      </c>
      <c r="G237">
        <v>4.0999999999999996</v>
      </c>
      <c r="H237">
        <v>3.8</v>
      </c>
      <c r="I237">
        <v>4</v>
      </c>
      <c r="J237">
        <v>3.9</v>
      </c>
      <c r="K237">
        <v>3.6</v>
      </c>
      <c r="L237">
        <v>3.8</v>
      </c>
      <c r="M237">
        <v>3.5</v>
      </c>
      <c r="N237">
        <v>3.5</v>
      </c>
      <c r="O237">
        <v>3.3</v>
      </c>
      <c r="P237">
        <v>3.1</v>
      </c>
      <c r="Q237">
        <v>3.1</v>
      </c>
      <c r="R237">
        <v>3</v>
      </c>
      <c r="AA237">
        <f t="shared" si="7"/>
        <v>0.12897435897435891</v>
      </c>
    </row>
    <row r="238" spans="1:27" x14ac:dyDescent="0.25">
      <c r="A238">
        <v>60001</v>
      </c>
      <c r="B238" t="s">
        <v>124</v>
      </c>
      <c r="C238" t="s">
        <v>47</v>
      </c>
      <c r="D238">
        <v>9</v>
      </c>
      <c r="E238">
        <v>7</v>
      </c>
      <c r="F238">
        <v>5.6</v>
      </c>
      <c r="G238">
        <v>5.6</v>
      </c>
      <c r="H238">
        <v>5.9</v>
      </c>
      <c r="I238">
        <v>5.4</v>
      </c>
      <c r="J238">
        <v>6</v>
      </c>
      <c r="K238">
        <v>7.6</v>
      </c>
      <c r="L238">
        <v>7.6</v>
      </c>
      <c r="M238">
        <v>7.9</v>
      </c>
      <c r="N238">
        <v>8.1</v>
      </c>
      <c r="O238">
        <v>9.1</v>
      </c>
      <c r="P238">
        <v>9.8000000000000007</v>
      </c>
      <c r="Q238">
        <v>8.6999999999999993</v>
      </c>
      <c r="R238">
        <v>8.6999999999999993</v>
      </c>
      <c r="S238">
        <v>10.8</v>
      </c>
      <c r="AA238">
        <f>VAR(F238:S238)</f>
        <v>2.951428571428568</v>
      </c>
    </row>
    <row r="239" spans="1:27" x14ac:dyDescent="0.25">
      <c r="A239">
        <v>60002</v>
      </c>
      <c r="B239" t="s">
        <v>125</v>
      </c>
      <c r="C239" t="s">
        <v>38</v>
      </c>
      <c r="D239">
        <v>9</v>
      </c>
      <c r="E239">
        <v>2</v>
      </c>
      <c r="F239">
        <v>4.2</v>
      </c>
      <c r="G239">
        <v>3.7</v>
      </c>
      <c r="H239">
        <v>3.9</v>
      </c>
      <c r="I239">
        <v>4</v>
      </c>
      <c r="J239">
        <v>4</v>
      </c>
      <c r="K239">
        <v>4.2</v>
      </c>
      <c r="L239">
        <v>3</v>
      </c>
      <c r="M239">
        <v>4.2</v>
      </c>
      <c r="N239">
        <v>4.5</v>
      </c>
      <c r="O239">
        <v>3.7</v>
      </c>
      <c r="P239">
        <v>2.9</v>
      </c>
      <c r="Q239">
        <v>3.3</v>
      </c>
      <c r="R239">
        <v>3.5</v>
      </c>
      <c r="S239">
        <v>3.9</v>
      </c>
      <c r="AA239">
        <f t="shared" ref="AA239:AA265" si="8">VAR(F239:S239)</f>
        <v>0.22131868131868024</v>
      </c>
    </row>
    <row r="240" spans="1:27" x14ac:dyDescent="0.25">
      <c r="A240">
        <v>60003</v>
      </c>
      <c r="B240" t="s">
        <v>126</v>
      </c>
      <c r="C240" t="s">
        <v>32</v>
      </c>
      <c r="D240">
        <v>9</v>
      </c>
      <c r="E240">
        <v>30</v>
      </c>
      <c r="F240">
        <v>13.6</v>
      </c>
      <c r="G240">
        <v>11.6</v>
      </c>
      <c r="H240">
        <v>11.8</v>
      </c>
      <c r="I240">
        <v>12.1</v>
      </c>
      <c r="J240">
        <v>12.9</v>
      </c>
      <c r="K240">
        <v>13</v>
      </c>
      <c r="L240">
        <v>14.6</v>
      </c>
      <c r="M240">
        <v>14.1</v>
      </c>
      <c r="N240">
        <v>12.8</v>
      </c>
      <c r="O240">
        <v>17.399999999999999</v>
      </c>
      <c r="P240">
        <v>18.2</v>
      </c>
      <c r="Q240">
        <v>19.399999999999999</v>
      </c>
      <c r="R240">
        <v>18</v>
      </c>
      <c r="S240">
        <v>16.2</v>
      </c>
      <c r="AA240">
        <f t="shared" si="8"/>
        <v>6.989945054945145</v>
      </c>
    </row>
    <row r="241" spans="1:27" x14ac:dyDescent="0.25">
      <c r="A241">
        <v>60004</v>
      </c>
      <c r="B241" t="s">
        <v>127</v>
      </c>
      <c r="C241" t="s">
        <v>40</v>
      </c>
      <c r="D241">
        <v>9</v>
      </c>
      <c r="E241">
        <v>3</v>
      </c>
      <c r="F241">
        <v>4.2</v>
      </c>
      <c r="G241">
        <v>4.3</v>
      </c>
      <c r="H241">
        <v>4.2</v>
      </c>
      <c r="I241">
        <v>4.0999999999999996</v>
      </c>
      <c r="J241">
        <v>4.0999999999999996</v>
      </c>
      <c r="K241">
        <v>4.5</v>
      </c>
      <c r="L241">
        <v>4.5</v>
      </c>
      <c r="M241">
        <v>6.5</v>
      </c>
      <c r="N241">
        <v>6.4</v>
      </c>
      <c r="O241">
        <v>7.7</v>
      </c>
      <c r="P241">
        <v>7.8</v>
      </c>
      <c r="Q241">
        <v>6.4</v>
      </c>
      <c r="R241">
        <v>6.6</v>
      </c>
      <c r="S241">
        <v>6.2</v>
      </c>
      <c r="AA241">
        <f t="shared" si="8"/>
        <v>1.9363186813186748</v>
      </c>
    </row>
    <row r="242" spans="1:27" x14ac:dyDescent="0.25">
      <c r="A242">
        <v>60005</v>
      </c>
      <c r="B242" t="s">
        <v>128</v>
      </c>
      <c r="C242" t="s">
        <v>60</v>
      </c>
      <c r="D242">
        <v>9</v>
      </c>
      <c r="E242">
        <v>2</v>
      </c>
      <c r="F242">
        <v>7.7</v>
      </c>
      <c r="G242">
        <v>8.6</v>
      </c>
      <c r="H242">
        <v>7</v>
      </c>
      <c r="I242">
        <v>8.5</v>
      </c>
      <c r="J242">
        <v>7.8</v>
      </c>
      <c r="K242">
        <v>9.1</v>
      </c>
      <c r="L242">
        <v>7.7</v>
      </c>
      <c r="M242">
        <v>8.8000000000000007</v>
      </c>
      <c r="N242">
        <v>7.7</v>
      </c>
      <c r="O242">
        <v>8.3000000000000007</v>
      </c>
      <c r="P242">
        <v>8.3000000000000007</v>
      </c>
      <c r="Q242">
        <v>7.3</v>
      </c>
      <c r="R242">
        <v>9.1</v>
      </c>
      <c r="S242">
        <v>9.6999999999999993</v>
      </c>
      <c r="AA242">
        <f t="shared" si="8"/>
        <v>0.58571428571428552</v>
      </c>
    </row>
    <row r="243" spans="1:27" x14ac:dyDescent="0.25">
      <c r="A243">
        <v>60006</v>
      </c>
      <c r="B243" t="s">
        <v>129</v>
      </c>
      <c r="C243" t="s">
        <v>19</v>
      </c>
      <c r="D243">
        <v>9</v>
      </c>
      <c r="E243">
        <v>4</v>
      </c>
      <c r="F243">
        <v>6.2</v>
      </c>
      <c r="G243">
        <v>6.4</v>
      </c>
      <c r="H243">
        <v>5.9</v>
      </c>
      <c r="I243">
        <v>6</v>
      </c>
      <c r="J243">
        <v>5.5</v>
      </c>
      <c r="K243">
        <v>4.4000000000000004</v>
      </c>
      <c r="L243">
        <v>4.5</v>
      </c>
      <c r="M243">
        <v>4.4000000000000004</v>
      </c>
      <c r="N243">
        <v>4.5999999999999996</v>
      </c>
      <c r="O243">
        <v>4.4000000000000004</v>
      </c>
      <c r="P243">
        <v>4.5999999999999996</v>
      </c>
      <c r="Q243">
        <v>3.9</v>
      </c>
      <c r="R243">
        <v>3.6</v>
      </c>
      <c r="S243">
        <v>3.5</v>
      </c>
      <c r="AA243">
        <f t="shared" si="8"/>
        <v>0.93961538461538707</v>
      </c>
    </row>
    <row r="244" spans="1:27" x14ac:dyDescent="0.25">
      <c r="A244">
        <v>60007</v>
      </c>
      <c r="B244" t="s">
        <v>130</v>
      </c>
      <c r="C244" t="s">
        <v>4</v>
      </c>
      <c r="D244">
        <v>9</v>
      </c>
      <c r="E244">
        <v>19</v>
      </c>
      <c r="F244">
        <v>8.3000000000000007</v>
      </c>
      <c r="G244">
        <v>7.1</v>
      </c>
      <c r="H244">
        <v>7.3</v>
      </c>
      <c r="I244">
        <v>7.7</v>
      </c>
      <c r="J244">
        <v>8</v>
      </c>
      <c r="K244">
        <v>8</v>
      </c>
      <c r="L244">
        <v>8.3000000000000007</v>
      </c>
      <c r="M244">
        <v>7.6</v>
      </c>
      <c r="N244">
        <v>5.9</v>
      </c>
      <c r="O244">
        <v>5.7</v>
      </c>
      <c r="P244">
        <v>7.8</v>
      </c>
      <c r="Q244">
        <v>10.1</v>
      </c>
      <c r="R244">
        <v>10.5</v>
      </c>
      <c r="S244">
        <v>10.1</v>
      </c>
      <c r="AA244">
        <f t="shared" si="8"/>
        <v>2.0406593406593436</v>
      </c>
    </row>
    <row r="245" spans="1:27" x14ac:dyDescent="0.25">
      <c r="A245">
        <v>60008</v>
      </c>
      <c r="B245" t="s">
        <v>131</v>
      </c>
      <c r="C245" t="s">
        <v>14</v>
      </c>
      <c r="D245">
        <v>9</v>
      </c>
      <c r="E245">
        <v>8</v>
      </c>
      <c r="F245">
        <v>13.9</v>
      </c>
      <c r="G245">
        <v>14.3</v>
      </c>
      <c r="H245">
        <v>14.2</v>
      </c>
      <c r="I245">
        <v>15.5</v>
      </c>
      <c r="J245">
        <v>14.8</v>
      </c>
      <c r="K245">
        <v>15.3</v>
      </c>
      <c r="L245">
        <v>15.2</v>
      </c>
      <c r="M245">
        <v>16.2</v>
      </c>
      <c r="N245">
        <v>14.4</v>
      </c>
      <c r="O245">
        <v>14.8</v>
      </c>
      <c r="P245">
        <v>15</v>
      </c>
      <c r="Q245">
        <v>16.5</v>
      </c>
      <c r="R245">
        <v>16.2</v>
      </c>
      <c r="S245">
        <v>15.8</v>
      </c>
      <c r="AA245">
        <f t="shared" si="8"/>
        <v>0.66269230769230747</v>
      </c>
    </row>
    <row r="246" spans="1:27" x14ac:dyDescent="0.25">
      <c r="A246">
        <v>60009</v>
      </c>
      <c r="B246" t="s">
        <v>132</v>
      </c>
      <c r="C246" t="s">
        <v>30</v>
      </c>
      <c r="D246">
        <v>9</v>
      </c>
      <c r="E246">
        <v>9</v>
      </c>
      <c r="F246">
        <v>20.9</v>
      </c>
      <c r="G246">
        <v>20.399999999999999</v>
      </c>
      <c r="H246">
        <v>19</v>
      </c>
      <c r="I246">
        <v>18.7</v>
      </c>
      <c r="J246">
        <v>18.399999999999999</v>
      </c>
      <c r="K246">
        <v>19.100000000000001</v>
      </c>
      <c r="L246">
        <v>20.8</v>
      </c>
      <c r="M246">
        <v>21.9</v>
      </c>
      <c r="N246">
        <v>23.8</v>
      </c>
      <c r="O246">
        <v>19.899999999999999</v>
      </c>
      <c r="P246">
        <v>20.5</v>
      </c>
      <c r="Q246">
        <v>20.3</v>
      </c>
      <c r="R246">
        <v>22</v>
      </c>
      <c r="S246">
        <v>22.1</v>
      </c>
      <c r="AA246">
        <f t="shared" si="8"/>
        <v>2.3180219780219797</v>
      </c>
    </row>
    <row r="247" spans="1:27" x14ac:dyDescent="0.25">
      <c r="A247">
        <v>60010</v>
      </c>
      <c r="B247" t="s">
        <v>133</v>
      </c>
      <c r="C247" t="s">
        <v>6</v>
      </c>
      <c r="D247">
        <v>9</v>
      </c>
      <c r="E247">
        <v>3</v>
      </c>
      <c r="F247">
        <v>8.4</v>
      </c>
      <c r="G247">
        <v>9</v>
      </c>
      <c r="H247">
        <v>9.1</v>
      </c>
      <c r="I247">
        <v>9</v>
      </c>
      <c r="J247">
        <v>8.3000000000000007</v>
      </c>
      <c r="K247">
        <v>8.6</v>
      </c>
      <c r="L247">
        <v>3.9</v>
      </c>
      <c r="M247">
        <v>10.4</v>
      </c>
      <c r="N247">
        <v>9.3000000000000007</v>
      </c>
      <c r="O247">
        <v>6.3</v>
      </c>
      <c r="P247">
        <v>6.4</v>
      </c>
      <c r="Q247">
        <v>6</v>
      </c>
      <c r="R247">
        <v>7.4</v>
      </c>
      <c r="S247">
        <v>7.3</v>
      </c>
      <c r="AA247">
        <f t="shared" si="8"/>
        <v>2.9151648351648261</v>
      </c>
    </row>
    <row r="248" spans="1:27" x14ac:dyDescent="0.25">
      <c r="A248">
        <v>60011</v>
      </c>
      <c r="B248" t="s">
        <v>134</v>
      </c>
      <c r="C248" t="s">
        <v>44</v>
      </c>
      <c r="D248">
        <v>9</v>
      </c>
      <c r="E248">
        <v>6</v>
      </c>
      <c r="F248">
        <v>16.100000000000001</v>
      </c>
      <c r="G248">
        <v>13.9</v>
      </c>
      <c r="H248">
        <v>16.399999999999999</v>
      </c>
      <c r="I248">
        <v>14.5</v>
      </c>
      <c r="J248">
        <v>16.3</v>
      </c>
      <c r="K248">
        <v>17.2</v>
      </c>
      <c r="L248">
        <v>19</v>
      </c>
      <c r="M248">
        <v>13.4</v>
      </c>
      <c r="N248">
        <v>11.7</v>
      </c>
      <c r="O248">
        <v>11.9</v>
      </c>
      <c r="P248">
        <v>12.6</v>
      </c>
      <c r="Q248">
        <v>10.1</v>
      </c>
      <c r="R248">
        <v>12.4</v>
      </c>
      <c r="S248">
        <v>10.3</v>
      </c>
      <c r="AA248">
        <f t="shared" si="8"/>
        <v>7.2643956043956539</v>
      </c>
    </row>
    <row r="249" spans="1:27" x14ac:dyDescent="0.25">
      <c r="A249">
        <v>60012</v>
      </c>
      <c r="B249" t="s">
        <v>135</v>
      </c>
      <c r="C249" t="s">
        <v>36</v>
      </c>
      <c r="D249">
        <v>9</v>
      </c>
      <c r="E249">
        <v>4</v>
      </c>
      <c r="F249">
        <v>6.1</v>
      </c>
      <c r="G249">
        <v>6.2</v>
      </c>
      <c r="H249">
        <v>5.5</v>
      </c>
      <c r="I249">
        <v>6.3</v>
      </c>
      <c r="J249">
        <v>6</v>
      </c>
      <c r="K249">
        <v>6.2</v>
      </c>
      <c r="L249">
        <v>5</v>
      </c>
      <c r="M249">
        <v>5.3</v>
      </c>
      <c r="N249">
        <v>5.6</v>
      </c>
      <c r="O249">
        <v>5.8</v>
      </c>
      <c r="P249">
        <v>6.8</v>
      </c>
      <c r="Q249">
        <v>7.4</v>
      </c>
      <c r="R249">
        <v>7.3</v>
      </c>
      <c r="S249">
        <v>8.6999999999999993</v>
      </c>
      <c r="AA249">
        <f t="shared" si="8"/>
        <v>0.95692307692307232</v>
      </c>
    </row>
    <row r="250" spans="1:27" x14ac:dyDescent="0.25">
      <c r="A250">
        <v>60013</v>
      </c>
      <c r="B250" t="s">
        <v>136</v>
      </c>
      <c r="C250" t="s">
        <v>16</v>
      </c>
      <c r="D250">
        <v>9</v>
      </c>
      <c r="E250">
        <v>1</v>
      </c>
      <c r="F250">
        <v>12.7</v>
      </c>
      <c r="G250">
        <v>12.8</v>
      </c>
      <c r="H250">
        <v>12.6</v>
      </c>
      <c r="I250">
        <v>12.6</v>
      </c>
      <c r="J250">
        <v>12.7</v>
      </c>
      <c r="K250">
        <v>12.8</v>
      </c>
      <c r="L250">
        <v>11.4</v>
      </c>
      <c r="M250">
        <v>9.8000000000000007</v>
      </c>
      <c r="N250">
        <v>12.2</v>
      </c>
      <c r="O250">
        <v>11.8</v>
      </c>
      <c r="P250">
        <v>11.6</v>
      </c>
      <c r="Q250">
        <v>10.7</v>
      </c>
      <c r="R250">
        <v>9.6999999999999993</v>
      </c>
      <c r="S250">
        <v>8.6999999999999993</v>
      </c>
      <c r="AA250">
        <f t="shared" si="8"/>
        <v>1.8310439560440011</v>
      </c>
    </row>
    <row r="251" spans="1:27" x14ac:dyDescent="0.25">
      <c r="A251">
        <v>60015</v>
      </c>
      <c r="B251" t="s">
        <v>138</v>
      </c>
      <c r="C251" t="s">
        <v>45</v>
      </c>
      <c r="D251">
        <v>9</v>
      </c>
      <c r="E251">
        <v>1</v>
      </c>
      <c r="F251">
        <v>14.4</v>
      </c>
      <c r="G251">
        <v>13.5</v>
      </c>
      <c r="H251">
        <v>13.5</v>
      </c>
      <c r="I251">
        <v>13.3</v>
      </c>
      <c r="J251">
        <v>12.5</v>
      </c>
      <c r="K251">
        <v>13</v>
      </c>
      <c r="L251">
        <v>14.8</v>
      </c>
      <c r="M251">
        <v>14.5</v>
      </c>
      <c r="N251">
        <v>12.1</v>
      </c>
      <c r="O251">
        <v>11.7</v>
      </c>
      <c r="P251">
        <v>10</v>
      </c>
      <c r="Q251">
        <v>14.3</v>
      </c>
      <c r="R251">
        <v>14.1</v>
      </c>
      <c r="S251">
        <v>12.8</v>
      </c>
      <c r="AA251">
        <f t="shared" si="8"/>
        <v>1.7141208791208795</v>
      </c>
    </row>
    <row r="252" spans="1:27" x14ac:dyDescent="0.25">
      <c r="A252">
        <v>60016</v>
      </c>
      <c r="B252" t="s">
        <v>139</v>
      </c>
      <c r="C252" t="s">
        <v>62</v>
      </c>
      <c r="D252">
        <v>9</v>
      </c>
      <c r="E252">
        <v>-1</v>
      </c>
      <c r="F252">
        <v>11.5</v>
      </c>
      <c r="G252">
        <v>10.1</v>
      </c>
      <c r="H252">
        <v>9.9</v>
      </c>
      <c r="I252">
        <v>9.6</v>
      </c>
      <c r="J252">
        <v>7.5</v>
      </c>
      <c r="K252">
        <v>7.3</v>
      </c>
      <c r="L252">
        <v>10.6</v>
      </c>
      <c r="M252">
        <v>8</v>
      </c>
      <c r="N252">
        <v>10.6</v>
      </c>
      <c r="O252">
        <v>14.6</v>
      </c>
      <c r="P252">
        <v>14.7</v>
      </c>
      <c r="Q252">
        <v>10.6</v>
      </c>
      <c r="R252">
        <v>14.2</v>
      </c>
      <c r="S252">
        <v>10.7</v>
      </c>
      <c r="AA252">
        <f t="shared" si="8"/>
        <v>5.8022527472527461</v>
      </c>
    </row>
    <row r="253" spans="1:27" x14ac:dyDescent="0.25">
      <c r="A253">
        <v>60018</v>
      </c>
      <c r="B253" t="s">
        <v>141</v>
      </c>
      <c r="C253" t="s">
        <v>12</v>
      </c>
      <c r="D253">
        <v>9</v>
      </c>
      <c r="E253">
        <v>29</v>
      </c>
      <c r="F253">
        <v>6.5</v>
      </c>
      <c r="G253">
        <v>5.2</v>
      </c>
      <c r="H253">
        <v>5.4</v>
      </c>
      <c r="I253">
        <v>4.8</v>
      </c>
      <c r="J253">
        <v>5.5</v>
      </c>
      <c r="K253">
        <v>5.4</v>
      </c>
      <c r="L253">
        <v>8.1</v>
      </c>
      <c r="M253">
        <v>6.2</v>
      </c>
      <c r="N253">
        <v>7.1</v>
      </c>
      <c r="O253">
        <v>8.5</v>
      </c>
      <c r="P253">
        <v>10.9</v>
      </c>
      <c r="Q253">
        <v>11.7</v>
      </c>
      <c r="R253">
        <v>10.1</v>
      </c>
      <c r="S253">
        <v>10.1</v>
      </c>
      <c r="AA253">
        <f t="shared" si="8"/>
        <v>5.5624725274725328</v>
      </c>
    </row>
    <row r="254" spans="1:27" x14ac:dyDescent="0.25">
      <c r="A254">
        <v>60019</v>
      </c>
      <c r="B254" t="s">
        <v>142</v>
      </c>
      <c r="C254" t="s">
        <v>13</v>
      </c>
      <c r="D254">
        <v>9</v>
      </c>
      <c r="E254">
        <v>14</v>
      </c>
      <c r="F254">
        <v>15</v>
      </c>
      <c r="G254">
        <v>16.600000000000001</v>
      </c>
      <c r="H254">
        <v>17.7</v>
      </c>
      <c r="I254">
        <v>15.5</v>
      </c>
      <c r="J254">
        <v>17.8</v>
      </c>
      <c r="K254">
        <v>17.100000000000001</v>
      </c>
      <c r="L254">
        <v>18.399999999999999</v>
      </c>
      <c r="M254">
        <v>15.7</v>
      </c>
      <c r="N254">
        <v>14.9</v>
      </c>
      <c r="O254">
        <v>12.5</v>
      </c>
      <c r="P254">
        <v>12.2</v>
      </c>
      <c r="Q254">
        <v>13.1</v>
      </c>
      <c r="R254">
        <v>14.5</v>
      </c>
      <c r="S254">
        <v>12.2</v>
      </c>
      <c r="AA254">
        <f t="shared" si="8"/>
        <v>4.574505494505642</v>
      </c>
    </row>
    <row r="255" spans="1:27" x14ac:dyDescent="0.25">
      <c r="A255">
        <v>60021</v>
      </c>
      <c r="B255" t="s">
        <v>144</v>
      </c>
      <c r="C255" t="s">
        <v>10</v>
      </c>
      <c r="D255">
        <v>9</v>
      </c>
      <c r="E255">
        <v>5</v>
      </c>
      <c r="F255">
        <v>6.6</v>
      </c>
      <c r="G255">
        <v>7.2</v>
      </c>
      <c r="H255">
        <v>7.5</v>
      </c>
      <c r="I255">
        <v>7.4</v>
      </c>
      <c r="J255">
        <v>7.2</v>
      </c>
      <c r="K255">
        <v>7.1</v>
      </c>
      <c r="L255">
        <v>7.2</v>
      </c>
      <c r="M255">
        <v>7.6</v>
      </c>
      <c r="N255">
        <v>6.8</v>
      </c>
      <c r="O255">
        <v>6</v>
      </c>
      <c r="P255">
        <v>5.0999999999999996</v>
      </c>
      <c r="Q255">
        <v>4.5999999999999996</v>
      </c>
      <c r="R255">
        <v>4.5</v>
      </c>
      <c r="S255">
        <v>4.4000000000000004</v>
      </c>
      <c r="AA255">
        <f t="shared" si="8"/>
        <v>1.4575824175824175</v>
      </c>
    </row>
    <row r="256" spans="1:27" x14ac:dyDescent="0.25">
      <c r="A256">
        <v>60022</v>
      </c>
      <c r="B256" t="s">
        <v>145</v>
      </c>
      <c r="C256" t="s">
        <v>43</v>
      </c>
      <c r="D256">
        <v>9</v>
      </c>
      <c r="E256">
        <v>3</v>
      </c>
      <c r="F256">
        <v>5.4</v>
      </c>
      <c r="G256">
        <v>5.3</v>
      </c>
      <c r="H256">
        <v>5.7</v>
      </c>
      <c r="I256">
        <v>5.4</v>
      </c>
      <c r="J256">
        <v>5.6</v>
      </c>
      <c r="K256">
        <v>5.2</v>
      </c>
      <c r="L256">
        <v>5.8</v>
      </c>
      <c r="M256">
        <v>6.5</v>
      </c>
      <c r="N256">
        <v>7.8</v>
      </c>
      <c r="O256">
        <v>8.1999999999999993</v>
      </c>
      <c r="P256">
        <v>7.9</v>
      </c>
      <c r="Q256">
        <v>7.9</v>
      </c>
      <c r="R256">
        <v>8.5</v>
      </c>
      <c r="S256">
        <v>8.1999999999999993</v>
      </c>
      <c r="AA256">
        <f t="shared" si="8"/>
        <v>1.7283516483516468</v>
      </c>
    </row>
    <row r="257" spans="1:27" x14ac:dyDescent="0.25">
      <c r="A257">
        <v>60023</v>
      </c>
      <c r="B257" t="s">
        <v>146</v>
      </c>
      <c r="C257" t="s">
        <v>24</v>
      </c>
      <c r="D257">
        <v>9</v>
      </c>
      <c r="E257">
        <v>9</v>
      </c>
      <c r="F257">
        <v>9.3000000000000007</v>
      </c>
      <c r="G257">
        <v>9</v>
      </c>
      <c r="H257">
        <v>8.6</v>
      </c>
      <c r="I257">
        <v>8.3000000000000007</v>
      </c>
      <c r="J257">
        <v>8.1</v>
      </c>
      <c r="K257">
        <v>8.1999999999999993</v>
      </c>
      <c r="L257">
        <v>7.2</v>
      </c>
      <c r="M257">
        <v>7.2</v>
      </c>
      <c r="N257">
        <v>5.7</v>
      </c>
      <c r="O257">
        <v>7.3</v>
      </c>
      <c r="P257">
        <v>5.8</v>
      </c>
      <c r="Q257">
        <v>6.9</v>
      </c>
      <c r="R257">
        <v>6.8</v>
      </c>
      <c r="S257">
        <v>6.9</v>
      </c>
      <c r="AA257">
        <f t="shared" si="8"/>
        <v>1.2110439560439528</v>
      </c>
    </row>
    <row r="258" spans="1:27" x14ac:dyDescent="0.25">
      <c r="A258">
        <v>60024</v>
      </c>
      <c r="B258" t="s">
        <v>147</v>
      </c>
      <c r="C258" t="s">
        <v>22</v>
      </c>
      <c r="D258">
        <v>9</v>
      </c>
      <c r="E258">
        <v>33</v>
      </c>
      <c r="F258">
        <v>13</v>
      </c>
      <c r="G258">
        <v>13.1</v>
      </c>
      <c r="H258">
        <v>13.3</v>
      </c>
      <c r="I258">
        <v>12.9</v>
      </c>
      <c r="J258">
        <v>13.1</v>
      </c>
      <c r="K258">
        <v>13</v>
      </c>
      <c r="L258">
        <v>13.5</v>
      </c>
      <c r="M258">
        <v>14.8</v>
      </c>
      <c r="N258">
        <v>14.3</v>
      </c>
      <c r="O258">
        <v>13.4</v>
      </c>
      <c r="P258">
        <v>14.2</v>
      </c>
      <c r="Q258">
        <v>13.4</v>
      </c>
      <c r="R258">
        <v>17.399999999999999</v>
      </c>
      <c r="S258">
        <v>14.4</v>
      </c>
      <c r="AA258">
        <f t="shared" si="8"/>
        <v>1.4180219780219772</v>
      </c>
    </row>
    <row r="259" spans="1:27" x14ac:dyDescent="0.25">
      <c r="A259">
        <v>60026</v>
      </c>
      <c r="B259" t="s">
        <v>149</v>
      </c>
      <c r="C259" t="s">
        <v>52</v>
      </c>
      <c r="D259">
        <v>9</v>
      </c>
      <c r="E259">
        <v>9</v>
      </c>
      <c r="F259">
        <v>16.8</v>
      </c>
      <c r="G259">
        <v>17.100000000000001</v>
      </c>
      <c r="H259">
        <v>16.8</v>
      </c>
      <c r="I259">
        <v>17.100000000000001</v>
      </c>
      <c r="J259">
        <v>17.2</v>
      </c>
      <c r="K259">
        <v>17.2</v>
      </c>
      <c r="L259">
        <v>15.3</v>
      </c>
      <c r="M259">
        <v>14.9</v>
      </c>
      <c r="N259">
        <v>15.8</v>
      </c>
      <c r="O259">
        <v>12.7</v>
      </c>
      <c r="P259">
        <v>14.1</v>
      </c>
      <c r="Q259">
        <v>15.7</v>
      </c>
      <c r="R259">
        <v>16</v>
      </c>
      <c r="S259">
        <v>16</v>
      </c>
      <c r="AA259">
        <f t="shared" si="8"/>
        <v>1.7530219780219787</v>
      </c>
    </row>
    <row r="260" spans="1:27" x14ac:dyDescent="0.25">
      <c r="A260">
        <v>60027</v>
      </c>
      <c r="B260" t="s">
        <v>150</v>
      </c>
      <c r="C260" t="s">
        <v>33</v>
      </c>
      <c r="D260">
        <v>9</v>
      </c>
      <c r="E260">
        <v>7</v>
      </c>
      <c r="F260">
        <v>7.4</v>
      </c>
      <c r="G260">
        <v>4.8</v>
      </c>
      <c r="H260">
        <v>5.4</v>
      </c>
      <c r="I260">
        <v>4.9000000000000004</v>
      </c>
      <c r="J260">
        <v>5.4</v>
      </c>
      <c r="K260">
        <v>5.6</v>
      </c>
      <c r="L260">
        <v>7.3</v>
      </c>
      <c r="M260">
        <v>9.4</v>
      </c>
      <c r="N260">
        <v>9.1999999999999993</v>
      </c>
      <c r="O260">
        <v>9.6999999999999993</v>
      </c>
      <c r="P260">
        <v>10.7</v>
      </c>
      <c r="Q260">
        <v>10.4</v>
      </c>
      <c r="R260">
        <v>10.7</v>
      </c>
      <c r="S260">
        <v>10.4</v>
      </c>
      <c r="AA260">
        <f t="shared" si="8"/>
        <v>5.564230769230746</v>
      </c>
    </row>
    <row r="261" spans="1:27" x14ac:dyDescent="0.25">
      <c r="A261">
        <v>60028</v>
      </c>
      <c r="B261" t="s">
        <v>151</v>
      </c>
      <c r="C261" t="s">
        <v>17</v>
      </c>
      <c r="D261">
        <v>9</v>
      </c>
      <c r="E261">
        <v>0</v>
      </c>
      <c r="F261">
        <v>9</v>
      </c>
      <c r="G261">
        <v>9.1999999999999993</v>
      </c>
      <c r="H261">
        <v>9.1</v>
      </c>
      <c r="I261">
        <v>9.3000000000000007</v>
      </c>
      <c r="J261">
        <v>9.5</v>
      </c>
      <c r="K261">
        <v>9.3000000000000007</v>
      </c>
      <c r="L261">
        <v>10.1</v>
      </c>
      <c r="M261">
        <v>6.9</v>
      </c>
      <c r="N261">
        <v>11.1</v>
      </c>
      <c r="O261">
        <v>10.6</v>
      </c>
      <c r="P261">
        <v>11.3</v>
      </c>
      <c r="Q261">
        <v>11.9</v>
      </c>
      <c r="R261">
        <v>9.8000000000000007</v>
      </c>
      <c r="S261">
        <v>10.1</v>
      </c>
      <c r="AA261">
        <f t="shared" si="8"/>
        <v>1.5123076923077161</v>
      </c>
    </row>
    <row r="262" spans="1:27" x14ac:dyDescent="0.25">
      <c r="A262">
        <v>60029</v>
      </c>
      <c r="B262" t="s">
        <v>152</v>
      </c>
      <c r="C262" t="s">
        <v>34</v>
      </c>
      <c r="D262">
        <v>9</v>
      </c>
      <c r="E262">
        <v>8</v>
      </c>
      <c r="F262">
        <v>5.3</v>
      </c>
      <c r="G262">
        <v>14.1</v>
      </c>
      <c r="H262">
        <v>14.5</v>
      </c>
      <c r="I262">
        <v>13.6</v>
      </c>
      <c r="J262">
        <v>13.7</v>
      </c>
      <c r="K262">
        <v>13.5</v>
      </c>
      <c r="L262">
        <v>11.2</v>
      </c>
      <c r="M262">
        <v>9.6</v>
      </c>
      <c r="N262">
        <v>7.4</v>
      </c>
      <c r="O262">
        <v>8.4</v>
      </c>
      <c r="P262">
        <v>9</v>
      </c>
      <c r="Q262">
        <v>7.2</v>
      </c>
      <c r="R262">
        <v>9.1999999999999993</v>
      </c>
      <c r="S262">
        <v>9.6</v>
      </c>
      <c r="AA262">
        <f t="shared" si="8"/>
        <v>8.9057692307692022</v>
      </c>
    </row>
    <row r="263" spans="1:27" x14ac:dyDescent="0.25">
      <c r="A263">
        <v>60030</v>
      </c>
      <c r="B263" t="s">
        <v>153</v>
      </c>
      <c r="C263" t="s">
        <v>51</v>
      </c>
      <c r="D263">
        <v>9</v>
      </c>
      <c r="E263">
        <v>0</v>
      </c>
      <c r="F263">
        <v>3.9</v>
      </c>
      <c r="G263">
        <v>4.3</v>
      </c>
      <c r="H263">
        <v>4.0999999999999996</v>
      </c>
      <c r="I263">
        <v>4.0999999999999996</v>
      </c>
      <c r="J263">
        <v>4.2</v>
      </c>
      <c r="K263">
        <v>4.3</v>
      </c>
      <c r="L263">
        <v>4.5</v>
      </c>
      <c r="M263">
        <v>3.8</v>
      </c>
      <c r="N263">
        <v>6.2</v>
      </c>
      <c r="O263">
        <v>6</v>
      </c>
      <c r="P263">
        <v>6</v>
      </c>
      <c r="Q263">
        <v>7.1</v>
      </c>
      <c r="R263">
        <v>7.9</v>
      </c>
      <c r="S263">
        <v>7.4</v>
      </c>
      <c r="AA263">
        <f t="shared" si="8"/>
        <v>2.086813186813183</v>
      </c>
    </row>
    <row r="264" spans="1:27" x14ac:dyDescent="0.25">
      <c r="A264">
        <v>60033</v>
      </c>
      <c r="B264" t="s">
        <v>154</v>
      </c>
      <c r="C264" t="s">
        <v>49</v>
      </c>
      <c r="D264">
        <v>9</v>
      </c>
      <c r="E264">
        <v>8</v>
      </c>
      <c r="F264">
        <v>19</v>
      </c>
      <c r="G264">
        <v>17.8</v>
      </c>
      <c r="H264">
        <v>18.3</v>
      </c>
      <c r="I264">
        <v>19.7</v>
      </c>
      <c r="J264">
        <v>19.100000000000001</v>
      </c>
      <c r="K264">
        <v>19</v>
      </c>
      <c r="L264">
        <v>21.1</v>
      </c>
      <c r="M264">
        <v>18.5</v>
      </c>
      <c r="N264">
        <v>17.600000000000001</v>
      </c>
      <c r="O264">
        <v>14.1</v>
      </c>
      <c r="P264">
        <v>13.6</v>
      </c>
      <c r="Q264">
        <v>12.7</v>
      </c>
      <c r="R264">
        <v>13</v>
      </c>
      <c r="S264">
        <v>12.2</v>
      </c>
      <c r="AA264">
        <f t="shared" si="8"/>
        <v>9.1209340659342022</v>
      </c>
    </row>
    <row r="265" spans="1:27" x14ac:dyDescent="0.25">
      <c r="A265">
        <v>60034</v>
      </c>
      <c r="B265" t="s">
        <v>155</v>
      </c>
      <c r="C265" t="s">
        <v>26</v>
      </c>
      <c r="D265">
        <v>9</v>
      </c>
      <c r="E265">
        <v>10</v>
      </c>
      <c r="F265">
        <v>10.8</v>
      </c>
      <c r="G265">
        <v>9.6999999999999993</v>
      </c>
      <c r="H265">
        <v>9.9</v>
      </c>
      <c r="I265">
        <v>11.3</v>
      </c>
      <c r="J265">
        <v>11.9</v>
      </c>
      <c r="K265">
        <v>12</v>
      </c>
      <c r="L265">
        <v>13</v>
      </c>
      <c r="M265">
        <v>12.3</v>
      </c>
      <c r="N265">
        <v>11.3</v>
      </c>
      <c r="O265">
        <v>13.2</v>
      </c>
      <c r="P265">
        <v>13.3</v>
      </c>
      <c r="Q265">
        <v>12</v>
      </c>
      <c r="R265">
        <v>12.8</v>
      </c>
      <c r="S265">
        <v>12.6</v>
      </c>
      <c r="AA265">
        <f t="shared" si="8"/>
        <v>1.3147802197802199</v>
      </c>
    </row>
    <row r="266" spans="1:27" x14ac:dyDescent="0.25">
      <c r="A266">
        <v>60001</v>
      </c>
      <c r="B266" t="s">
        <v>124</v>
      </c>
      <c r="C266" t="s">
        <v>47</v>
      </c>
      <c r="D266">
        <v>10</v>
      </c>
      <c r="E266">
        <v>2</v>
      </c>
      <c r="F266">
        <v>4.8</v>
      </c>
      <c r="G266">
        <v>5.3</v>
      </c>
      <c r="H266">
        <v>5.3</v>
      </c>
      <c r="I266">
        <v>5.2</v>
      </c>
      <c r="J266">
        <v>5.2</v>
      </c>
      <c r="K266">
        <v>4.9000000000000004</v>
      </c>
      <c r="L266">
        <v>5.2</v>
      </c>
      <c r="M266">
        <v>5.3</v>
      </c>
      <c r="N266">
        <v>5.4</v>
      </c>
      <c r="O266">
        <v>5.8</v>
      </c>
      <c r="P266">
        <v>6</v>
      </c>
      <c r="Q266">
        <v>5.7</v>
      </c>
      <c r="R266">
        <v>5.9</v>
      </c>
      <c r="S266">
        <v>5.8</v>
      </c>
      <c r="T266">
        <v>6.6</v>
      </c>
      <c r="AA266">
        <f>VAR(F266:T266)</f>
        <v>0.22066666666666659</v>
      </c>
    </row>
    <row r="267" spans="1:27" x14ac:dyDescent="0.25">
      <c r="A267">
        <v>60002</v>
      </c>
      <c r="B267" t="s">
        <v>125</v>
      </c>
      <c r="C267" t="s">
        <v>38</v>
      </c>
      <c r="D267">
        <v>10</v>
      </c>
      <c r="E267">
        <v>-2</v>
      </c>
      <c r="F267">
        <v>6.1</v>
      </c>
      <c r="G267">
        <v>4.9000000000000004</v>
      </c>
      <c r="H267">
        <v>5.2</v>
      </c>
      <c r="I267">
        <v>4.9000000000000004</v>
      </c>
      <c r="J267">
        <v>5.0999999999999996</v>
      </c>
      <c r="K267">
        <v>5.9</v>
      </c>
      <c r="L267">
        <v>4.5999999999999996</v>
      </c>
      <c r="M267">
        <v>4.3</v>
      </c>
      <c r="N267">
        <v>5.8</v>
      </c>
      <c r="O267">
        <v>5.0999999999999996</v>
      </c>
      <c r="P267">
        <v>5</v>
      </c>
      <c r="Q267">
        <v>4.5999999999999996</v>
      </c>
      <c r="R267">
        <v>4.5</v>
      </c>
      <c r="S267">
        <v>4.5999999999999996</v>
      </c>
      <c r="T267">
        <v>4.4000000000000004</v>
      </c>
      <c r="AA267">
        <f t="shared" ref="AA267:AA293" si="9">VAR(F267:T267)</f>
        <v>0.308571428571424</v>
      </c>
    </row>
    <row r="268" spans="1:27" x14ac:dyDescent="0.25">
      <c r="A268">
        <v>60003</v>
      </c>
      <c r="B268" t="s">
        <v>126</v>
      </c>
      <c r="C268" t="s">
        <v>32</v>
      </c>
      <c r="D268">
        <v>10</v>
      </c>
      <c r="E268">
        <v>13</v>
      </c>
      <c r="F268">
        <v>9.3000000000000007</v>
      </c>
      <c r="G268">
        <v>9.3000000000000007</v>
      </c>
      <c r="H268">
        <v>8.5</v>
      </c>
      <c r="I268">
        <v>8.6999999999999993</v>
      </c>
      <c r="J268">
        <v>7.8</v>
      </c>
      <c r="K268">
        <v>8.4</v>
      </c>
      <c r="L268">
        <v>8.6</v>
      </c>
      <c r="M268">
        <v>9.9</v>
      </c>
      <c r="N268">
        <v>10.3</v>
      </c>
      <c r="O268">
        <v>10.199999999999999</v>
      </c>
      <c r="P268">
        <v>11.1</v>
      </c>
      <c r="Q268">
        <v>12</v>
      </c>
      <c r="R268">
        <v>12.7</v>
      </c>
      <c r="S268">
        <v>12.1</v>
      </c>
      <c r="T268">
        <v>12.2</v>
      </c>
      <c r="AA268">
        <f t="shared" si="9"/>
        <v>2.5778095238095409</v>
      </c>
    </row>
    <row r="269" spans="1:27" x14ac:dyDescent="0.25">
      <c r="A269">
        <v>60004</v>
      </c>
      <c r="B269" t="s">
        <v>127</v>
      </c>
      <c r="C269" t="s">
        <v>40</v>
      </c>
      <c r="D269">
        <v>10</v>
      </c>
      <c r="E269">
        <v>18</v>
      </c>
      <c r="F269">
        <v>9.1999999999999993</v>
      </c>
      <c r="G269">
        <v>9</v>
      </c>
      <c r="H269">
        <v>9.1999999999999993</v>
      </c>
      <c r="I269">
        <v>9</v>
      </c>
      <c r="J269">
        <v>8.9</v>
      </c>
      <c r="K269">
        <v>9.1</v>
      </c>
      <c r="L269">
        <v>6.3</v>
      </c>
      <c r="M269">
        <v>6.1</v>
      </c>
      <c r="N269">
        <v>6.6</v>
      </c>
      <c r="O269">
        <v>7.2</v>
      </c>
      <c r="P269">
        <v>5.2</v>
      </c>
      <c r="Q269">
        <v>6.4</v>
      </c>
      <c r="R269">
        <v>3.9</v>
      </c>
      <c r="S269">
        <v>6.3</v>
      </c>
      <c r="T269">
        <v>7.6</v>
      </c>
      <c r="AA269">
        <f t="shared" si="9"/>
        <v>2.8280952380952402</v>
      </c>
    </row>
    <row r="270" spans="1:27" x14ac:dyDescent="0.25">
      <c r="A270">
        <v>60006</v>
      </c>
      <c r="B270" t="s">
        <v>129</v>
      </c>
      <c r="C270" t="s">
        <v>19</v>
      </c>
      <c r="D270">
        <v>10</v>
      </c>
      <c r="E270">
        <v>38</v>
      </c>
      <c r="F270">
        <v>10.1</v>
      </c>
      <c r="G270">
        <v>7.6</v>
      </c>
      <c r="H270">
        <v>7.8</v>
      </c>
      <c r="I270">
        <v>7.5</v>
      </c>
      <c r="J270">
        <v>8</v>
      </c>
      <c r="K270">
        <v>7.5</v>
      </c>
      <c r="L270">
        <v>8.1999999999999993</v>
      </c>
      <c r="M270">
        <v>8.3000000000000007</v>
      </c>
      <c r="N270">
        <v>11.5</v>
      </c>
      <c r="O270">
        <v>10.5</v>
      </c>
      <c r="P270">
        <v>10.6</v>
      </c>
      <c r="Q270">
        <v>10.3</v>
      </c>
      <c r="R270">
        <v>9.6999999999999993</v>
      </c>
      <c r="S270">
        <v>9.6999999999999993</v>
      </c>
      <c r="T270">
        <v>12</v>
      </c>
      <c r="AA270">
        <f t="shared" si="9"/>
        <v>2.3383809523809305</v>
      </c>
    </row>
    <row r="271" spans="1:27" x14ac:dyDescent="0.25">
      <c r="A271">
        <v>60007</v>
      </c>
      <c r="B271" t="s">
        <v>130</v>
      </c>
      <c r="C271" t="s">
        <v>4</v>
      </c>
      <c r="D271">
        <v>10</v>
      </c>
      <c r="E271">
        <v>42</v>
      </c>
      <c r="F271">
        <v>7.3</v>
      </c>
      <c r="G271">
        <v>6.5</v>
      </c>
      <c r="H271">
        <v>6.3</v>
      </c>
      <c r="I271">
        <v>6.5</v>
      </c>
      <c r="J271">
        <v>6.9</v>
      </c>
      <c r="K271">
        <v>9.1</v>
      </c>
      <c r="L271">
        <v>11</v>
      </c>
      <c r="M271">
        <v>7.6</v>
      </c>
      <c r="N271">
        <v>11.3</v>
      </c>
      <c r="O271">
        <v>9.3000000000000007</v>
      </c>
      <c r="P271">
        <v>11.5</v>
      </c>
      <c r="Q271">
        <v>13.9</v>
      </c>
      <c r="R271">
        <v>12</v>
      </c>
      <c r="S271">
        <v>11.7</v>
      </c>
      <c r="T271">
        <v>10.4</v>
      </c>
      <c r="AA271">
        <f t="shared" si="9"/>
        <v>6.0217142857142916</v>
      </c>
    </row>
    <row r="272" spans="1:27" x14ac:dyDescent="0.25">
      <c r="A272">
        <v>60008</v>
      </c>
      <c r="B272" t="s">
        <v>131</v>
      </c>
      <c r="C272" t="s">
        <v>14</v>
      </c>
      <c r="D272">
        <v>10</v>
      </c>
      <c r="E272">
        <v>2</v>
      </c>
      <c r="F272">
        <v>15</v>
      </c>
      <c r="G272">
        <v>14.8</v>
      </c>
      <c r="H272">
        <v>15.7</v>
      </c>
      <c r="I272">
        <v>15.1</v>
      </c>
      <c r="J272">
        <v>15.4</v>
      </c>
      <c r="K272">
        <v>15.5</v>
      </c>
      <c r="L272">
        <v>14.8</v>
      </c>
      <c r="M272">
        <v>14.6</v>
      </c>
      <c r="N272">
        <v>10.6</v>
      </c>
      <c r="O272">
        <v>7.8</v>
      </c>
      <c r="P272">
        <v>7.4</v>
      </c>
      <c r="Q272">
        <v>7.5</v>
      </c>
      <c r="R272">
        <v>11.6</v>
      </c>
      <c r="S272">
        <v>10.9</v>
      </c>
      <c r="T272">
        <v>12.5</v>
      </c>
      <c r="AA272">
        <f t="shared" si="9"/>
        <v>9.6812380952380543</v>
      </c>
    </row>
    <row r="273" spans="1:27" x14ac:dyDescent="0.25">
      <c r="A273">
        <v>60010</v>
      </c>
      <c r="B273" t="s">
        <v>133</v>
      </c>
      <c r="C273" t="s">
        <v>6</v>
      </c>
      <c r="D273">
        <v>10</v>
      </c>
      <c r="E273">
        <v>32</v>
      </c>
      <c r="F273">
        <v>13.7</v>
      </c>
      <c r="G273">
        <v>12.8</v>
      </c>
      <c r="H273">
        <v>13.1</v>
      </c>
      <c r="I273">
        <v>13.5</v>
      </c>
      <c r="J273">
        <v>14.1</v>
      </c>
      <c r="K273">
        <v>14</v>
      </c>
      <c r="L273">
        <v>16.100000000000001</v>
      </c>
      <c r="M273">
        <v>10.8</v>
      </c>
      <c r="N273">
        <v>9.1999999999999993</v>
      </c>
      <c r="O273">
        <v>9.1999999999999993</v>
      </c>
      <c r="P273">
        <v>8.9</v>
      </c>
      <c r="Q273">
        <v>8.1</v>
      </c>
      <c r="R273">
        <v>8.6</v>
      </c>
      <c r="S273">
        <v>8.1</v>
      </c>
      <c r="T273">
        <v>6.3</v>
      </c>
      <c r="AA273">
        <f t="shared" si="9"/>
        <v>8.661428571428555</v>
      </c>
    </row>
    <row r="274" spans="1:27" x14ac:dyDescent="0.25">
      <c r="A274">
        <v>60011</v>
      </c>
      <c r="B274" t="s">
        <v>134</v>
      </c>
      <c r="C274" t="s">
        <v>44</v>
      </c>
      <c r="D274">
        <v>10</v>
      </c>
      <c r="E274">
        <v>26</v>
      </c>
      <c r="F274">
        <v>10.9</v>
      </c>
      <c r="G274">
        <v>10.7</v>
      </c>
      <c r="H274">
        <v>10.3</v>
      </c>
      <c r="I274">
        <v>11</v>
      </c>
      <c r="J274">
        <v>10.7</v>
      </c>
      <c r="K274">
        <v>11.2</v>
      </c>
      <c r="L274">
        <v>10.7</v>
      </c>
      <c r="M274">
        <v>13.2</v>
      </c>
      <c r="N274">
        <v>11.4</v>
      </c>
      <c r="O274">
        <v>13.1</v>
      </c>
      <c r="P274">
        <v>13.6</v>
      </c>
      <c r="Q274">
        <v>14.3</v>
      </c>
      <c r="R274">
        <v>13</v>
      </c>
      <c r="S274">
        <v>14.2</v>
      </c>
      <c r="T274">
        <v>13.5</v>
      </c>
      <c r="AA274">
        <f t="shared" si="9"/>
        <v>2.110285714285705</v>
      </c>
    </row>
    <row r="275" spans="1:27" x14ac:dyDescent="0.25">
      <c r="A275">
        <v>60012</v>
      </c>
      <c r="B275" t="s">
        <v>135</v>
      </c>
      <c r="C275" t="s">
        <v>36</v>
      </c>
      <c r="D275">
        <v>10</v>
      </c>
      <c r="E275">
        <v>10</v>
      </c>
      <c r="F275">
        <v>11.2</v>
      </c>
      <c r="G275">
        <v>11.2</v>
      </c>
      <c r="H275">
        <v>11.6</v>
      </c>
      <c r="I275">
        <v>11.2</v>
      </c>
      <c r="J275">
        <v>11.4</v>
      </c>
      <c r="K275">
        <v>11.2</v>
      </c>
      <c r="L275">
        <v>11.3</v>
      </c>
      <c r="M275">
        <v>8.4</v>
      </c>
      <c r="N275">
        <v>9</v>
      </c>
      <c r="O275">
        <v>7.4</v>
      </c>
      <c r="P275">
        <v>7.2</v>
      </c>
      <c r="Q275">
        <v>9.3000000000000007</v>
      </c>
      <c r="R275">
        <v>7.4</v>
      </c>
      <c r="S275">
        <v>6.5</v>
      </c>
      <c r="T275">
        <v>6.4</v>
      </c>
      <c r="AA275">
        <f t="shared" si="9"/>
        <v>4.0588571428571152</v>
      </c>
    </row>
    <row r="276" spans="1:27" x14ac:dyDescent="0.25">
      <c r="A276">
        <v>60013</v>
      </c>
      <c r="B276" t="s">
        <v>136</v>
      </c>
      <c r="C276" t="s">
        <v>16</v>
      </c>
      <c r="D276">
        <v>10</v>
      </c>
      <c r="E276">
        <v>-2</v>
      </c>
      <c r="F276">
        <v>8.5</v>
      </c>
      <c r="G276">
        <v>8.1</v>
      </c>
      <c r="H276">
        <v>8.3000000000000007</v>
      </c>
      <c r="I276">
        <v>8.6999999999999993</v>
      </c>
      <c r="J276">
        <v>9.1999999999999993</v>
      </c>
      <c r="K276">
        <v>9</v>
      </c>
      <c r="L276">
        <v>6.4</v>
      </c>
      <c r="M276">
        <v>4.9000000000000004</v>
      </c>
      <c r="N276">
        <v>4.5999999999999996</v>
      </c>
      <c r="O276">
        <v>4</v>
      </c>
      <c r="P276">
        <v>4.0999999999999996</v>
      </c>
      <c r="Q276">
        <v>3.3</v>
      </c>
      <c r="R276">
        <v>7.2</v>
      </c>
      <c r="S276">
        <v>7.6</v>
      </c>
      <c r="T276">
        <v>3.6</v>
      </c>
      <c r="AA276">
        <f t="shared" si="9"/>
        <v>4.7657142857143038</v>
      </c>
    </row>
    <row r="277" spans="1:27" x14ac:dyDescent="0.25">
      <c r="A277">
        <v>60014</v>
      </c>
      <c r="B277" t="s">
        <v>137</v>
      </c>
      <c r="C277" t="s">
        <v>58</v>
      </c>
      <c r="D277">
        <v>10</v>
      </c>
      <c r="E277">
        <v>8</v>
      </c>
      <c r="F277">
        <v>6.7</v>
      </c>
      <c r="G277">
        <v>8.6999999999999993</v>
      </c>
      <c r="H277">
        <v>8.3000000000000007</v>
      </c>
      <c r="I277">
        <v>8</v>
      </c>
      <c r="J277">
        <v>8.1</v>
      </c>
      <c r="K277">
        <v>8.1</v>
      </c>
      <c r="L277">
        <v>5.6</v>
      </c>
      <c r="M277">
        <v>5.5</v>
      </c>
      <c r="N277">
        <v>8.3000000000000007</v>
      </c>
      <c r="O277">
        <v>8.6</v>
      </c>
      <c r="P277">
        <v>9.1999999999999993</v>
      </c>
      <c r="Q277">
        <v>9.5</v>
      </c>
      <c r="R277">
        <v>8.9</v>
      </c>
      <c r="S277">
        <v>8.6999999999999993</v>
      </c>
      <c r="T277">
        <v>8.3000000000000007</v>
      </c>
      <c r="AA277">
        <f t="shared" si="9"/>
        <v>1.4152380952380992</v>
      </c>
    </row>
    <row r="278" spans="1:27" x14ac:dyDescent="0.25">
      <c r="A278">
        <v>60015</v>
      </c>
      <c r="B278" t="s">
        <v>138</v>
      </c>
      <c r="C278" t="s">
        <v>45</v>
      </c>
      <c r="D278">
        <v>10</v>
      </c>
      <c r="E278">
        <v>-1</v>
      </c>
      <c r="F278">
        <v>11.7</v>
      </c>
      <c r="G278">
        <v>10.6</v>
      </c>
      <c r="H278">
        <v>13.1</v>
      </c>
      <c r="I278">
        <v>13.8</v>
      </c>
      <c r="J278">
        <v>14.2</v>
      </c>
      <c r="K278">
        <v>14.1</v>
      </c>
      <c r="L278">
        <v>12.3</v>
      </c>
      <c r="M278">
        <v>13.6</v>
      </c>
      <c r="N278">
        <v>14.2</v>
      </c>
      <c r="O278">
        <v>15.9</v>
      </c>
      <c r="P278">
        <v>16.3</v>
      </c>
      <c r="Q278">
        <v>19.2</v>
      </c>
      <c r="R278">
        <v>18.600000000000001</v>
      </c>
      <c r="S278">
        <v>19</v>
      </c>
      <c r="T278">
        <v>12.6</v>
      </c>
      <c r="AA278">
        <f t="shared" si="9"/>
        <v>7.0898095238095653</v>
      </c>
    </row>
    <row r="279" spans="1:27" x14ac:dyDescent="0.25">
      <c r="A279">
        <v>60016</v>
      </c>
      <c r="B279" t="s">
        <v>139</v>
      </c>
      <c r="C279" t="s">
        <v>62</v>
      </c>
      <c r="D279">
        <v>10</v>
      </c>
      <c r="E279">
        <v>8</v>
      </c>
      <c r="F279">
        <v>5</v>
      </c>
      <c r="G279">
        <v>4.9000000000000004</v>
      </c>
      <c r="H279">
        <v>5</v>
      </c>
      <c r="I279">
        <v>5.2</v>
      </c>
      <c r="J279">
        <v>4.9000000000000004</v>
      </c>
      <c r="K279">
        <v>5.0999999999999996</v>
      </c>
      <c r="L279">
        <v>4.2</v>
      </c>
      <c r="M279">
        <v>4.2</v>
      </c>
      <c r="N279">
        <v>4.5999999999999996</v>
      </c>
      <c r="O279">
        <v>5.2</v>
      </c>
      <c r="P279">
        <v>5</v>
      </c>
      <c r="Q279">
        <v>6.3</v>
      </c>
      <c r="R279">
        <v>7.8</v>
      </c>
      <c r="S279">
        <v>4.4000000000000004</v>
      </c>
      <c r="T279">
        <v>3.8</v>
      </c>
      <c r="AA279">
        <f t="shared" si="9"/>
        <v>0.91828571428570582</v>
      </c>
    </row>
    <row r="280" spans="1:27" x14ac:dyDescent="0.25">
      <c r="A280">
        <v>60017</v>
      </c>
      <c r="B280" t="s">
        <v>140</v>
      </c>
      <c r="C280" t="s">
        <v>8</v>
      </c>
      <c r="D280">
        <v>10</v>
      </c>
      <c r="E280">
        <v>8</v>
      </c>
      <c r="F280">
        <v>11.4</v>
      </c>
      <c r="G280">
        <v>10.8</v>
      </c>
      <c r="H280">
        <v>10.1</v>
      </c>
      <c r="I280">
        <v>11.3</v>
      </c>
      <c r="J280">
        <v>11.8</v>
      </c>
      <c r="K280">
        <v>10.5</v>
      </c>
      <c r="L280">
        <v>12.5</v>
      </c>
      <c r="M280">
        <v>12.1</v>
      </c>
      <c r="N280">
        <v>9.3000000000000007</v>
      </c>
      <c r="O280">
        <v>10.4</v>
      </c>
      <c r="P280">
        <v>10.3</v>
      </c>
      <c r="Q280">
        <v>10.7</v>
      </c>
      <c r="R280">
        <v>10.7</v>
      </c>
      <c r="S280">
        <v>10.9</v>
      </c>
      <c r="T280">
        <v>11.4</v>
      </c>
      <c r="AA280">
        <f t="shared" si="9"/>
        <v>0.6783809523809522</v>
      </c>
    </row>
    <row r="281" spans="1:27" x14ac:dyDescent="0.25">
      <c r="A281">
        <v>60018</v>
      </c>
      <c r="B281" t="s">
        <v>141</v>
      </c>
      <c r="C281" t="s">
        <v>12</v>
      </c>
      <c r="D281">
        <v>10</v>
      </c>
      <c r="E281">
        <v>3</v>
      </c>
      <c r="F281">
        <v>4.5999999999999996</v>
      </c>
      <c r="G281">
        <v>5.6</v>
      </c>
      <c r="H281">
        <v>4.8</v>
      </c>
      <c r="I281">
        <v>5.3</v>
      </c>
      <c r="J281">
        <v>4.5999999999999996</v>
      </c>
      <c r="K281">
        <v>3.2</v>
      </c>
      <c r="L281">
        <v>5.3</v>
      </c>
      <c r="M281">
        <v>5.8</v>
      </c>
      <c r="N281">
        <v>3.4</v>
      </c>
      <c r="O281">
        <v>3.3</v>
      </c>
      <c r="P281">
        <v>4</v>
      </c>
      <c r="Q281">
        <v>3.6</v>
      </c>
      <c r="R281">
        <v>5.6</v>
      </c>
      <c r="S281">
        <v>3.3</v>
      </c>
      <c r="T281">
        <v>3.4</v>
      </c>
      <c r="AA281">
        <f t="shared" si="9"/>
        <v>0.95409523809524088</v>
      </c>
    </row>
    <row r="282" spans="1:27" x14ac:dyDescent="0.25">
      <c r="A282">
        <v>60019</v>
      </c>
      <c r="B282" t="s">
        <v>142</v>
      </c>
      <c r="C282" t="s">
        <v>13</v>
      </c>
      <c r="D282">
        <v>10</v>
      </c>
      <c r="E282">
        <v>4</v>
      </c>
      <c r="F282">
        <v>8.9</v>
      </c>
      <c r="G282">
        <v>9.5</v>
      </c>
      <c r="H282">
        <v>8</v>
      </c>
      <c r="I282">
        <v>8.1999999999999993</v>
      </c>
      <c r="J282">
        <v>9.1</v>
      </c>
      <c r="K282">
        <v>8.4</v>
      </c>
      <c r="L282">
        <v>8.4</v>
      </c>
      <c r="M282">
        <v>9.3000000000000007</v>
      </c>
      <c r="N282">
        <v>9.3000000000000007</v>
      </c>
      <c r="O282">
        <v>7.1</v>
      </c>
      <c r="P282">
        <v>7.5</v>
      </c>
      <c r="Q282">
        <v>10.9</v>
      </c>
      <c r="R282">
        <v>11.5</v>
      </c>
      <c r="S282">
        <v>11.2</v>
      </c>
      <c r="T282">
        <v>11.8</v>
      </c>
      <c r="AA282">
        <f t="shared" si="9"/>
        <v>2.149238095238112</v>
      </c>
    </row>
    <row r="283" spans="1:27" x14ac:dyDescent="0.25">
      <c r="A283">
        <v>60020</v>
      </c>
      <c r="B283" t="s">
        <v>143</v>
      </c>
      <c r="C283" t="s">
        <v>55</v>
      </c>
      <c r="D283">
        <v>10</v>
      </c>
      <c r="E283">
        <v>12</v>
      </c>
      <c r="F283">
        <v>15.8</v>
      </c>
      <c r="G283">
        <v>15</v>
      </c>
      <c r="H283">
        <v>15.1</v>
      </c>
      <c r="I283">
        <v>14.9</v>
      </c>
      <c r="J283">
        <v>14.4</v>
      </c>
      <c r="K283">
        <v>13.2</v>
      </c>
      <c r="L283">
        <v>14.3</v>
      </c>
      <c r="M283">
        <v>12.2</v>
      </c>
      <c r="N283">
        <v>10.6</v>
      </c>
      <c r="O283">
        <v>11.4</v>
      </c>
      <c r="P283">
        <v>12.1</v>
      </c>
      <c r="Q283">
        <v>11.5</v>
      </c>
      <c r="R283">
        <v>12.1</v>
      </c>
      <c r="S283">
        <v>10.1</v>
      </c>
      <c r="T283">
        <v>9.6</v>
      </c>
      <c r="AA283">
        <f t="shared" si="9"/>
        <v>3.9902857142857164</v>
      </c>
    </row>
    <row r="284" spans="1:27" x14ac:dyDescent="0.25">
      <c r="A284">
        <v>60021</v>
      </c>
      <c r="B284" t="s">
        <v>144</v>
      </c>
      <c r="C284" t="s">
        <v>10</v>
      </c>
      <c r="D284">
        <v>10</v>
      </c>
      <c r="E284">
        <v>0</v>
      </c>
      <c r="F284">
        <v>10.8</v>
      </c>
      <c r="G284">
        <v>9</v>
      </c>
      <c r="H284">
        <v>9.1999999999999993</v>
      </c>
      <c r="I284">
        <v>9</v>
      </c>
      <c r="J284">
        <v>9</v>
      </c>
      <c r="K284">
        <v>9.4</v>
      </c>
      <c r="L284">
        <v>9.6</v>
      </c>
      <c r="M284">
        <v>9</v>
      </c>
      <c r="N284">
        <v>11</v>
      </c>
      <c r="O284">
        <v>10.4</v>
      </c>
      <c r="P284">
        <v>9.8000000000000007</v>
      </c>
      <c r="Q284">
        <v>9.1999999999999993</v>
      </c>
      <c r="R284">
        <v>8.6</v>
      </c>
      <c r="S284">
        <v>8.8000000000000007</v>
      </c>
      <c r="T284">
        <v>7.1</v>
      </c>
      <c r="AA284">
        <f t="shared" si="9"/>
        <v>0.90352380952380984</v>
      </c>
    </row>
    <row r="285" spans="1:27" x14ac:dyDescent="0.25">
      <c r="A285">
        <v>60023</v>
      </c>
      <c r="B285" t="s">
        <v>146</v>
      </c>
      <c r="C285" t="s">
        <v>24</v>
      </c>
      <c r="D285">
        <v>10</v>
      </c>
      <c r="E285">
        <v>12</v>
      </c>
      <c r="F285">
        <v>17.3</v>
      </c>
      <c r="G285">
        <v>16.600000000000001</v>
      </c>
      <c r="H285">
        <v>15.9</v>
      </c>
      <c r="I285">
        <v>17.600000000000001</v>
      </c>
      <c r="J285">
        <v>16.899999999999999</v>
      </c>
      <c r="K285">
        <v>17.100000000000001</v>
      </c>
      <c r="L285">
        <v>16.600000000000001</v>
      </c>
      <c r="M285">
        <v>18.2</v>
      </c>
      <c r="N285">
        <v>16.600000000000001</v>
      </c>
      <c r="O285">
        <v>17.3</v>
      </c>
      <c r="P285">
        <v>19.2</v>
      </c>
      <c r="Q285">
        <v>21.2</v>
      </c>
      <c r="R285">
        <v>24.6</v>
      </c>
      <c r="S285">
        <v>20.9</v>
      </c>
      <c r="T285">
        <v>18.899999999999999</v>
      </c>
      <c r="AA285">
        <f t="shared" si="9"/>
        <v>5.4535238095238254</v>
      </c>
    </row>
    <row r="286" spans="1:27" x14ac:dyDescent="0.25">
      <c r="A286">
        <v>60024</v>
      </c>
      <c r="B286" t="s">
        <v>147</v>
      </c>
      <c r="C286" t="s">
        <v>22</v>
      </c>
      <c r="D286">
        <v>10</v>
      </c>
      <c r="E286">
        <v>2</v>
      </c>
      <c r="F286">
        <v>9.5</v>
      </c>
      <c r="G286">
        <v>11</v>
      </c>
      <c r="H286">
        <v>11.2</v>
      </c>
      <c r="I286">
        <v>11.1</v>
      </c>
      <c r="J286">
        <v>11.2</v>
      </c>
      <c r="K286">
        <v>11.1</v>
      </c>
      <c r="L286">
        <v>11.1</v>
      </c>
      <c r="M286">
        <v>9.8000000000000007</v>
      </c>
      <c r="N286">
        <v>10.3</v>
      </c>
      <c r="O286">
        <v>10.6</v>
      </c>
      <c r="P286">
        <v>10.199999999999999</v>
      </c>
      <c r="Q286">
        <v>10.1</v>
      </c>
      <c r="R286">
        <v>9.6999999999999993</v>
      </c>
      <c r="S286">
        <v>9.1999999999999993</v>
      </c>
      <c r="T286">
        <v>7.9</v>
      </c>
      <c r="AA286">
        <f t="shared" si="9"/>
        <v>0.88380952380952338</v>
      </c>
    </row>
    <row r="287" spans="1:27" x14ac:dyDescent="0.25">
      <c r="A287">
        <v>60025</v>
      </c>
      <c r="B287" t="s">
        <v>148</v>
      </c>
      <c r="C287" t="s">
        <v>28</v>
      </c>
      <c r="D287">
        <v>10</v>
      </c>
      <c r="E287">
        <v>10</v>
      </c>
      <c r="F287">
        <v>20.100000000000001</v>
      </c>
      <c r="G287">
        <v>22</v>
      </c>
      <c r="H287">
        <v>22.4</v>
      </c>
      <c r="I287">
        <v>22.6</v>
      </c>
      <c r="J287">
        <v>22.3</v>
      </c>
      <c r="K287">
        <v>21.8</v>
      </c>
      <c r="L287">
        <v>22.4</v>
      </c>
      <c r="M287">
        <v>21.5</v>
      </c>
      <c r="N287">
        <v>19.3</v>
      </c>
      <c r="O287">
        <v>20.7</v>
      </c>
      <c r="P287">
        <v>21.5</v>
      </c>
      <c r="Q287">
        <v>19.600000000000001</v>
      </c>
      <c r="R287">
        <v>18.8</v>
      </c>
      <c r="S287">
        <v>20</v>
      </c>
      <c r="T287">
        <v>21.5</v>
      </c>
      <c r="AA287">
        <f t="shared" si="9"/>
        <v>1.5714285714285707</v>
      </c>
    </row>
    <row r="288" spans="1:27" x14ac:dyDescent="0.25">
      <c r="A288">
        <v>60026</v>
      </c>
      <c r="B288" t="s">
        <v>149</v>
      </c>
      <c r="C288" t="s">
        <v>52</v>
      </c>
      <c r="D288">
        <v>10</v>
      </c>
      <c r="E288">
        <v>19</v>
      </c>
      <c r="F288">
        <v>11</v>
      </c>
      <c r="G288">
        <v>13.1</v>
      </c>
      <c r="H288">
        <v>12.5</v>
      </c>
      <c r="I288">
        <v>13.2</v>
      </c>
      <c r="J288">
        <v>12.5</v>
      </c>
      <c r="K288">
        <v>12.1</v>
      </c>
      <c r="L288">
        <v>12.2</v>
      </c>
      <c r="M288">
        <v>13.5</v>
      </c>
      <c r="N288">
        <v>16.100000000000001</v>
      </c>
      <c r="O288">
        <v>17.3</v>
      </c>
      <c r="P288">
        <v>17.7</v>
      </c>
      <c r="Q288">
        <v>16.8</v>
      </c>
      <c r="R288">
        <v>15.6</v>
      </c>
      <c r="S288">
        <v>15.9</v>
      </c>
      <c r="T288">
        <v>16.2</v>
      </c>
      <c r="AA288">
        <f t="shared" si="9"/>
        <v>4.8374285714285827</v>
      </c>
    </row>
    <row r="289" spans="1:27" x14ac:dyDescent="0.25">
      <c r="A289">
        <v>60027</v>
      </c>
      <c r="B289" t="s">
        <v>150</v>
      </c>
      <c r="C289" t="s">
        <v>33</v>
      </c>
      <c r="D289">
        <v>10</v>
      </c>
      <c r="E289">
        <v>24</v>
      </c>
      <c r="F289">
        <v>4.9000000000000004</v>
      </c>
      <c r="G289">
        <v>4.5</v>
      </c>
      <c r="H289">
        <v>4.7</v>
      </c>
      <c r="I289">
        <v>4.5999999999999996</v>
      </c>
      <c r="J289">
        <v>4.8</v>
      </c>
      <c r="K289">
        <v>4.5</v>
      </c>
      <c r="L289">
        <v>4.4000000000000004</v>
      </c>
      <c r="M289">
        <v>4.7</v>
      </c>
      <c r="N289">
        <v>4.7</v>
      </c>
      <c r="O289">
        <v>6.8</v>
      </c>
      <c r="P289">
        <v>6.8</v>
      </c>
      <c r="Q289">
        <v>8.8000000000000007</v>
      </c>
      <c r="R289">
        <v>7.3</v>
      </c>
      <c r="S289">
        <v>8.9</v>
      </c>
      <c r="T289">
        <v>7.3</v>
      </c>
      <c r="AA289">
        <f t="shared" si="9"/>
        <v>2.6640952380952365</v>
      </c>
    </row>
    <row r="290" spans="1:27" x14ac:dyDescent="0.25">
      <c r="A290">
        <v>60029</v>
      </c>
      <c r="B290" t="s">
        <v>152</v>
      </c>
      <c r="C290" t="s">
        <v>34</v>
      </c>
      <c r="D290">
        <v>10</v>
      </c>
      <c r="E290">
        <v>5</v>
      </c>
      <c r="F290">
        <v>6.6</v>
      </c>
      <c r="G290">
        <v>4.2</v>
      </c>
      <c r="H290">
        <v>4.5</v>
      </c>
      <c r="I290">
        <v>4.3</v>
      </c>
      <c r="J290">
        <v>4.8</v>
      </c>
      <c r="K290">
        <v>4.7</v>
      </c>
      <c r="L290">
        <v>3.5</v>
      </c>
      <c r="M290">
        <v>6.5</v>
      </c>
      <c r="N290">
        <v>3.5</v>
      </c>
      <c r="O290">
        <v>4.2</v>
      </c>
      <c r="P290">
        <v>6.5</v>
      </c>
      <c r="Q290">
        <v>4.2</v>
      </c>
      <c r="R290">
        <v>5.9</v>
      </c>
      <c r="S290">
        <v>6</v>
      </c>
      <c r="T290">
        <v>7.7</v>
      </c>
      <c r="AA290">
        <f t="shared" si="9"/>
        <v>1.6539999999999924</v>
      </c>
    </row>
    <row r="291" spans="1:27" x14ac:dyDescent="0.25">
      <c r="A291">
        <v>60030</v>
      </c>
      <c r="B291" t="s">
        <v>153</v>
      </c>
      <c r="C291" t="s">
        <v>51</v>
      </c>
      <c r="D291">
        <v>10</v>
      </c>
      <c r="E291">
        <v>6</v>
      </c>
      <c r="F291">
        <v>11.9</v>
      </c>
      <c r="G291">
        <v>12.1</v>
      </c>
      <c r="H291">
        <v>11.9</v>
      </c>
      <c r="I291">
        <v>12.2</v>
      </c>
      <c r="J291">
        <v>11.9</v>
      </c>
      <c r="K291">
        <v>11.3</v>
      </c>
      <c r="L291">
        <v>13.3</v>
      </c>
      <c r="M291">
        <v>11.9</v>
      </c>
      <c r="N291">
        <v>12.3</v>
      </c>
      <c r="O291">
        <v>12.2</v>
      </c>
      <c r="P291">
        <v>11.8</v>
      </c>
      <c r="Q291">
        <v>12</v>
      </c>
      <c r="R291">
        <v>11.6</v>
      </c>
      <c r="S291">
        <v>13.3</v>
      </c>
      <c r="T291">
        <v>9</v>
      </c>
      <c r="AA291">
        <f t="shared" si="9"/>
        <v>0.94123809523809532</v>
      </c>
    </row>
    <row r="292" spans="1:27" x14ac:dyDescent="0.25">
      <c r="A292">
        <v>60033</v>
      </c>
      <c r="B292" t="s">
        <v>154</v>
      </c>
      <c r="C292" t="s">
        <v>49</v>
      </c>
      <c r="D292">
        <v>10</v>
      </c>
      <c r="E292">
        <v>22</v>
      </c>
      <c r="F292">
        <v>14.1</v>
      </c>
      <c r="G292">
        <v>13.6</v>
      </c>
      <c r="H292">
        <v>14</v>
      </c>
      <c r="I292">
        <v>13.5</v>
      </c>
      <c r="J292">
        <v>14.3</v>
      </c>
      <c r="K292">
        <v>14</v>
      </c>
      <c r="L292">
        <v>16.7</v>
      </c>
      <c r="M292">
        <v>15.2</v>
      </c>
      <c r="N292">
        <v>15.1</v>
      </c>
      <c r="O292">
        <v>13.7</v>
      </c>
      <c r="P292">
        <v>14</v>
      </c>
      <c r="Q292">
        <v>14.2</v>
      </c>
      <c r="R292">
        <v>15.4</v>
      </c>
      <c r="S292">
        <v>19.100000000000001</v>
      </c>
      <c r="T292">
        <v>16</v>
      </c>
      <c r="AA292">
        <f t="shared" si="9"/>
        <v>2.2468571428571438</v>
      </c>
    </row>
    <row r="293" spans="1:27" x14ac:dyDescent="0.25">
      <c r="A293">
        <v>60034</v>
      </c>
      <c r="B293" t="s">
        <v>155</v>
      </c>
      <c r="C293" t="s">
        <v>26</v>
      </c>
      <c r="D293">
        <v>10</v>
      </c>
      <c r="E293">
        <v>19</v>
      </c>
      <c r="F293">
        <v>12.8</v>
      </c>
      <c r="G293">
        <v>12.6</v>
      </c>
      <c r="H293">
        <v>12.7</v>
      </c>
      <c r="I293">
        <v>12.6</v>
      </c>
      <c r="J293">
        <v>14.9</v>
      </c>
      <c r="K293">
        <v>14.7</v>
      </c>
      <c r="L293">
        <v>13.5</v>
      </c>
      <c r="M293">
        <v>15.2</v>
      </c>
      <c r="N293">
        <v>15.2</v>
      </c>
      <c r="O293">
        <v>14.2</v>
      </c>
      <c r="P293">
        <v>14</v>
      </c>
      <c r="Q293">
        <v>13.7</v>
      </c>
      <c r="R293">
        <v>13.7</v>
      </c>
      <c r="S293">
        <v>14.5</v>
      </c>
      <c r="T293">
        <v>14.2</v>
      </c>
      <c r="AA293">
        <f t="shared" si="9"/>
        <v>0.84571428571428531</v>
      </c>
    </row>
    <row r="294" spans="1:27" x14ac:dyDescent="0.25">
      <c r="A294">
        <v>60001</v>
      </c>
      <c r="B294" t="s">
        <v>124</v>
      </c>
      <c r="C294" t="s">
        <v>47</v>
      </c>
      <c r="D294">
        <v>11</v>
      </c>
      <c r="E294">
        <v>16</v>
      </c>
      <c r="F294">
        <v>17</v>
      </c>
      <c r="G294">
        <v>16.899999999999999</v>
      </c>
      <c r="H294">
        <v>17</v>
      </c>
      <c r="I294">
        <v>15.4</v>
      </c>
      <c r="J294">
        <v>17.2</v>
      </c>
      <c r="K294">
        <v>17.399999999999999</v>
      </c>
      <c r="L294">
        <v>18.8</v>
      </c>
      <c r="M294">
        <v>17.899999999999999</v>
      </c>
      <c r="N294">
        <v>20.100000000000001</v>
      </c>
      <c r="O294">
        <v>19.600000000000001</v>
      </c>
      <c r="P294">
        <v>20.399999999999999</v>
      </c>
      <c r="Q294">
        <v>19.100000000000001</v>
      </c>
      <c r="R294">
        <v>20.5</v>
      </c>
      <c r="S294">
        <v>19.2</v>
      </c>
      <c r="T294">
        <v>18.2</v>
      </c>
      <c r="U294">
        <v>20.100000000000001</v>
      </c>
      <c r="AA294">
        <f>VAR(F294:U294)</f>
        <v>2.3206666666666673</v>
      </c>
    </row>
    <row r="295" spans="1:27" x14ac:dyDescent="0.25">
      <c r="A295">
        <v>60002</v>
      </c>
      <c r="B295" t="s">
        <v>125</v>
      </c>
      <c r="C295" t="s">
        <v>38</v>
      </c>
      <c r="D295">
        <v>11</v>
      </c>
      <c r="E295">
        <v>28</v>
      </c>
      <c r="F295">
        <v>22.6</v>
      </c>
      <c r="G295">
        <v>18.399999999999999</v>
      </c>
      <c r="H295">
        <v>20.2</v>
      </c>
      <c r="I295">
        <v>18.8</v>
      </c>
      <c r="J295">
        <v>20.9</v>
      </c>
      <c r="K295">
        <v>21.2</v>
      </c>
      <c r="L295">
        <v>19.600000000000001</v>
      </c>
      <c r="M295">
        <v>15.7</v>
      </c>
      <c r="N295">
        <v>17</v>
      </c>
      <c r="O295">
        <v>13</v>
      </c>
      <c r="P295">
        <v>11.4</v>
      </c>
      <c r="Q295">
        <v>11.5</v>
      </c>
      <c r="R295">
        <v>11.7</v>
      </c>
      <c r="S295">
        <v>11.4</v>
      </c>
      <c r="T295">
        <v>11.6</v>
      </c>
      <c r="U295">
        <v>11.1</v>
      </c>
      <c r="AA295">
        <f t="shared" ref="AA295:AA321" si="10">VAR(F295:U295)</f>
        <v>18.221958333333291</v>
      </c>
    </row>
    <row r="296" spans="1:27" x14ac:dyDescent="0.25">
      <c r="A296">
        <v>60003</v>
      </c>
      <c r="B296" t="s">
        <v>126</v>
      </c>
      <c r="C296" t="s">
        <v>32</v>
      </c>
      <c r="D296">
        <v>11</v>
      </c>
      <c r="E296">
        <v>3</v>
      </c>
      <c r="F296">
        <v>9.9</v>
      </c>
      <c r="G296">
        <v>9.9</v>
      </c>
      <c r="H296">
        <v>9.6999999999999993</v>
      </c>
      <c r="I296">
        <v>9.3000000000000007</v>
      </c>
      <c r="J296">
        <v>9.6</v>
      </c>
      <c r="K296">
        <v>9.3000000000000007</v>
      </c>
      <c r="L296">
        <v>10.6</v>
      </c>
      <c r="M296">
        <v>10.6</v>
      </c>
      <c r="N296">
        <v>13.2</v>
      </c>
      <c r="O296">
        <v>14.3</v>
      </c>
      <c r="P296">
        <v>13.2</v>
      </c>
      <c r="Q296">
        <v>13.8</v>
      </c>
      <c r="R296">
        <v>13.3</v>
      </c>
      <c r="S296">
        <v>13.8</v>
      </c>
      <c r="T296">
        <v>13.3</v>
      </c>
      <c r="U296">
        <v>13.4</v>
      </c>
      <c r="AA296">
        <f t="shared" si="10"/>
        <v>3.7946666666666107</v>
      </c>
    </row>
    <row r="297" spans="1:27" x14ac:dyDescent="0.25">
      <c r="A297">
        <v>60004</v>
      </c>
      <c r="B297" t="s">
        <v>127</v>
      </c>
      <c r="C297" t="s">
        <v>40</v>
      </c>
      <c r="D297">
        <v>11</v>
      </c>
      <c r="E297">
        <v>15</v>
      </c>
      <c r="F297">
        <v>10.9</v>
      </c>
      <c r="G297">
        <v>10.5</v>
      </c>
      <c r="H297">
        <v>10.5</v>
      </c>
      <c r="I297">
        <v>8.9</v>
      </c>
      <c r="J297">
        <v>10.4</v>
      </c>
      <c r="K297">
        <v>10.199999999999999</v>
      </c>
      <c r="L297">
        <v>9.4</v>
      </c>
      <c r="M297">
        <v>10.199999999999999</v>
      </c>
      <c r="N297">
        <v>10.9</v>
      </c>
      <c r="O297">
        <v>13.3</v>
      </c>
      <c r="P297">
        <v>13.2</v>
      </c>
      <c r="Q297">
        <v>13</v>
      </c>
      <c r="R297">
        <v>15.1</v>
      </c>
      <c r="S297">
        <v>13.7</v>
      </c>
      <c r="T297">
        <v>13</v>
      </c>
      <c r="U297">
        <v>13.9</v>
      </c>
      <c r="AA297">
        <f t="shared" si="10"/>
        <v>3.4712916666666689</v>
      </c>
    </row>
    <row r="298" spans="1:27" x14ac:dyDescent="0.25">
      <c r="A298">
        <v>60005</v>
      </c>
      <c r="B298" t="s">
        <v>128</v>
      </c>
      <c r="C298" t="s">
        <v>60</v>
      </c>
      <c r="D298">
        <v>11</v>
      </c>
      <c r="E298">
        <v>10</v>
      </c>
      <c r="F298">
        <v>8.3000000000000007</v>
      </c>
      <c r="G298">
        <v>4.4000000000000004</v>
      </c>
      <c r="H298">
        <v>4.5</v>
      </c>
      <c r="I298">
        <v>4.7</v>
      </c>
      <c r="J298">
        <v>4.5999999999999996</v>
      </c>
      <c r="K298">
        <v>4.5</v>
      </c>
      <c r="L298">
        <v>4.3</v>
      </c>
      <c r="M298">
        <v>5.2</v>
      </c>
      <c r="N298">
        <v>5.6</v>
      </c>
      <c r="O298">
        <v>6.4</v>
      </c>
      <c r="P298">
        <v>5.6</v>
      </c>
      <c r="Q298">
        <v>5.6</v>
      </c>
      <c r="R298">
        <v>5.4</v>
      </c>
      <c r="S298">
        <v>5.6</v>
      </c>
      <c r="T298">
        <v>5</v>
      </c>
      <c r="U298">
        <v>5.0999999999999996</v>
      </c>
      <c r="AA298">
        <f t="shared" si="10"/>
        <v>0.97733333333333883</v>
      </c>
    </row>
    <row r="299" spans="1:27" x14ac:dyDescent="0.25">
      <c r="A299">
        <v>60006</v>
      </c>
      <c r="B299" t="s">
        <v>129</v>
      </c>
      <c r="C299" t="s">
        <v>19</v>
      </c>
      <c r="D299">
        <v>11</v>
      </c>
      <c r="E299">
        <v>4</v>
      </c>
      <c r="F299">
        <v>16.399999999999999</v>
      </c>
      <c r="G299">
        <v>15.9</v>
      </c>
      <c r="H299">
        <v>15.9</v>
      </c>
      <c r="I299">
        <v>15.5</v>
      </c>
      <c r="J299">
        <v>16</v>
      </c>
      <c r="K299">
        <v>16</v>
      </c>
      <c r="L299">
        <v>18</v>
      </c>
      <c r="M299">
        <v>16.3</v>
      </c>
      <c r="N299">
        <v>15.8</v>
      </c>
      <c r="O299">
        <v>11.7</v>
      </c>
      <c r="P299">
        <v>11.3</v>
      </c>
      <c r="Q299">
        <v>11.7</v>
      </c>
      <c r="R299">
        <v>9.5</v>
      </c>
      <c r="S299">
        <v>9.4</v>
      </c>
      <c r="T299">
        <v>10.199999999999999</v>
      </c>
      <c r="U299">
        <v>10.6</v>
      </c>
      <c r="AA299">
        <f t="shared" si="10"/>
        <v>8.8091666666666857</v>
      </c>
    </row>
    <row r="300" spans="1:27" x14ac:dyDescent="0.25">
      <c r="A300">
        <v>60007</v>
      </c>
      <c r="B300" t="s">
        <v>130</v>
      </c>
      <c r="C300" t="s">
        <v>4</v>
      </c>
      <c r="D300">
        <v>11</v>
      </c>
      <c r="E300">
        <v>13</v>
      </c>
      <c r="F300">
        <v>6.1</v>
      </c>
      <c r="G300">
        <v>7.1</v>
      </c>
      <c r="H300">
        <v>5.2</v>
      </c>
      <c r="I300">
        <v>7.2</v>
      </c>
      <c r="J300">
        <v>5.8</v>
      </c>
      <c r="K300">
        <v>5.9</v>
      </c>
      <c r="L300">
        <v>5.9</v>
      </c>
      <c r="M300">
        <v>4.8</v>
      </c>
      <c r="N300">
        <v>4.8</v>
      </c>
      <c r="O300">
        <v>5.0999999999999996</v>
      </c>
      <c r="P300">
        <v>5.7</v>
      </c>
      <c r="Q300">
        <v>9.6</v>
      </c>
      <c r="R300">
        <v>11.4</v>
      </c>
      <c r="S300">
        <v>10.4</v>
      </c>
      <c r="T300">
        <v>10.5</v>
      </c>
      <c r="U300">
        <v>11.4</v>
      </c>
      <c r="AA300">
        <f t="shared" si="10"/>
        <v>6.0486250000000004</v>
      </c>
    </row>
    <row r="301" spans="1:27" x14ac:dyDescent="0.25">
      <c r="A301">
        <v>60008</v>
      </c>
      <c r="B301" t="s">
        <v>131</v>
      </c>
      <c r="C301" t="s">
        <v>14</v>
      </c>
      <c r="D301">
        <v>11</v>
      </c>
      <c r="E301">
        <v>7</v>
      </c>
      <c r="F301">
        <v>6.7</v>
      </c>
      <c r="G301">
        <v>6.9</v>
      </c>
      <c r="H301">
        <v>7</v>
      </c>
      <c r="I301">
        <v>7.2</v>
      </c>
      <c r="J301">
        <v>7</v>
      </c>
      <c r="K301">
        <v>6.9</v>
      </c>
      <c r="L301">
        <v>7.6</v>
      </c>
      <c r="M301">
        <v>7.5</v>
      </c>
      <c r="N301">
        <v>7.4</v>
      </c>
      <c r="O301">
        <v>6.8</v>
      </c>
      <c r="P301">
        <v>7.5</v>
      </c>
      <c r="Q301">
        <v>6.3</v>
      </c>
      <c r="R301">
        <v>7.2</v>
      </c>
      <c r="S301">
        <v>6.7</v>
      </c>
      <c r="T301">
        <v>6.9</v>
      </c>
      <c r="U301">
        <v>5.9</v>
      </c>
      <c r="AA301">
        <f t="shared" si="10"/>
        <v>0.20229166666666665</v>
      </c>
    </row>
    <row r="302" spans="1:27" x14ac:dyDescent="0.25">
      <c r="A302">
        <v>60009</v>
      </c>
      <c r="B302" t="s">
        <v>132</v>
      </c>
      <c r="C302" t="s">
        <v>30</v>
      </c>
      <c r="D302">
        <v>11</v>
      </c>
      <c r="E302">
        <v>28</v>
      </c>
      <c r="F302">
        <v>6.6</v>
      </c>
      <c r="G302">
        <v>6.8</v>
      </c>
      <c r="H302">
        <v>5.9</v>
      </c>
      <c r="I302">
        <v>6.5</v>
      </c>
      <c r="J302">
        <v>6.9</v>
      </c>
      <c r="K302">
        <v>7</v>
      </c>
      <c r="L302">
        <v>7.3</v>
      </c>
      <c r="M302">
        <v>8.4</v>
      </c>
      <c r="N302">
        <v>8.5</v>
      </c>
      <c r="O302">
        <v>7.3</v>
      </c>
      <c r="P302">
        <v>7.3</v>
      </c>
      <c r="Q302">
        <v>8.9</v>
      </c>
      <c r="R302">
        <v>7.2</v>
      </c>
      <c r="S302">
        <v>6.4</v>
      </c>
      <c r="T302">
        <v>5.9</v>
      </c>
      <c r="U302">
        <v>9.4</v>
      </c>
      <c r="AA302">
        <f t="shared" si="10"/>
        <v>1.0649583333333263</v>
      </c>
    </row>
    <row r="303" spans="1:27" x14ac:dyDescent="0.25">
      <c r="A303">
        <v>60011</v>
      </c>
      <c r="B303" t="s">
        <v>134</v>
      </c>
      <c r="C303" t="s">
        <v>44</v>
      </c>
      <c r="D303">
        <v>11</v>
      </c>
      <c r="E303">
        <v>0</v>
      </c>
      <c r="F303">
        <v>3.1</v>
      </c>
      <c r="G303">
        <v>2.9</v>
      </c>
      <c r="H303">
        <v>2.8</v>
      </c>
      <c r="I303">
        <v>2.6</v>
      </c>
      <c r="J303">
        <v>2.6</v>
      </c>
      <c r="K303">
        <v>3.2</v>
      </c>
      <c r="L303">
        <v>3</v>
      </c>
      <c r="M303">
        <v>2.9</v>
      </c>
      <c r="N303">
        <v>3</v>
      </c>
      <c r="O303">
        <v>3.1</v>
      </c>
      <c r="P303">
        <v>3.7</v>
      </c>
      <c r="Q303">
        <v>3.4</v>
      </c>
      <c r="R303">
        <v>3</v>
      </c>
      <c r="S303">
        <v>3</v>
      </c>
      <c r="T303">
        <v>2.9</v>
      </c>
      <c r="U303">
        <v>2.6</v>
      </c>
      <c r="AA303">
        <f t="shared" si="10"/>
        <v>8.3833333333333343E-2</v>
      </c>
    </row>
    <row r="304" spans="1:27" x14ac:dyDescent="0.25">
      <c r="A304">
        <v>60012</v>
      </c>
      <c r="B304" t="s">
        <v>135</v>
      </c>
      <c r="C304" t="s">
        <v>36</v>
      </c>
      <c r="D304">
        <v>11</v>
      </c>
      <c r="E304">
        <v>3</v>
      </c>
      <c r="F304">
        <v>11</v>
      </c>
      <c r="G304">
        <v>11</v>
      </c>
      <c r="H304">
        <v>11.2</v>
      </c>
      <c r="I304">
        <v>10.4</v>
      </c>
      <c r="J304">
        <v>10</v>
      </c>
      <c r="K304">
        <v>9.9</v>
      </c>
      <c r="L304">
        <v>10.199999999999999</v>
      </c>
      <c r="M304">
        <v>10.4</v>
      </c>
      <c r="N304">
        <v>9.8000000000000007</v>
      </c>
      <c r="O304">
        <v>9</v>
      </c>
      <c r="P304">
        <v>10.6</v>
      </c>
      <c r="Q304">
        <v>11.1</v>
      </c>
      <c r="R304">
        <v>11.1</v>
      </c>
      <c r="S304">
        <v>10.199999999999999</v>
      </c>
      <c r="T304">
        <v>10.4</v>
      </c>
      <c r="U304">
        <v>7.3</v>
      </c>
      <c r="AA304">
        <f t="shared" si="10"/>
        <v>0.95399999999999996</v>
      </c>
    </row>
    <row r="305" spans="1:27" x14ac:dyDescent="0.25">
      <c r="A305">
        <v>60013</v>
      </c>
      <c r="B305" t="s">
        <v>136</v>
      </c>
      <c r="C305" t="s">
        <v>16</v>
      </c>
      <c r="D305">
        <v>11</v>
      </c>
      <c r="E305">
        <v>-4</v>
      </c>
      <c r="F305">
        <v>6.1</v>
      </c>
      <c r="G305">
        <v>5.8</v>
      </c>
      <c r="H305">
        <v>6.3</v>
      </c>
      <c r="I305">
        <v>6.4</v>
      </c>
      <c r="J305">
        <v>6.4</v>
      </c>
      <c r="K305">
        <v>5.9</v>
      </c>
      <c r="L305">
        <v>5.3</v>
      </c>
      <c r="M305">
        <v>3.9</v>
      </c>
      <c r="N305">
        <v>4.0999999999999996</v>
      </c>
      <c r="O305">
        <v>3.5</v>
      </c>
      <c r="P305">
        <v>3.8</v>
      </c>
      <c r="Q305">
        <v>5.6</v>
      </c>
      <c r="R305">
        <v>5.6</v>
      </c>
      <c r="S305">
        <v>5.4</v>
      </c>
      <c r="T305">
        <v>5.4</v>
      </c>
      <c r="U305">
        <v>3.9</v>
      </c>
      <c r="AA305">
        <f t="shared" si="10"/>
        <v>1.0398333333333312</v>
      </c>
    </row>
    <row r="306" spans="1:27" x14ac:dyDescent="0.25">
      <c r="A306">
        <v>60014</v>
      </c>
      <c r="B306" t="s">
        <v>137</v>
      </c>
      <c r="C306" t="s">
        <v>58</v>
      </c>
      <c r="D306">
        <v>11</v>
      </c>
      <c r="E306">
        <v>6</v>
      </c>
      <c r="F306">
        <v>12</v>
      </c>
      <c r="G306">
        <v>10.4</v>
      </c>
      <c r="H306">
        <v>10.1</v>
      </c>
      <c r="I306">
        <v>10.4</v>
      </c>
      <c r="J306">
        <v>10.4</v>
      </c>
      <c r="K306">
        <v>10.199999999999999</v>
      </c>
      <c r="L306">
        <v>10.199999999999999</v>
      </c>
      <c r="M306">
        <v>10.1</v>
      </c>
      <c r="N306">
        <v>11.8</v>
      </c>
      <c r="O306">
        <v>15.6</v>
      </c>
      <c r="P306">
        <v>15.9</v>
      </c>
      <c r="Q306">
        <v>12.8</v>
      </c>
      <c r="R306">
        <v>14.1</v>
      </c>
      <c r="S306">
        <v>13.2</v>
      </c>
      <c r="T306">
        <v>14.6</v>
      </c>
      <c r="U306">
        <v>15</v>
      </c>
      <c r="AA306">
        <f t="shared" si="10"/>
        <v>4.6933333333333396</v>
      </c>
    </row>
    <row r="307" spans="1:27" x14ac:dyDescent="0.25">
      <c r="A307">
        <v>60015</v>
      </c>
      <c r="B307" t="s">
        <v>138</v>
      </c>
      <c r="C307" t="s">
        <v>45</v>
      </c>
      <c r="D307">
        <v>11</v>
      </c>
      <c r="E307">
        <v>18</v>
      </c>
      <c r="F307">
        <v>10.1</v>
      </c>
      <c r="G307">
        <v>9.6</v>
      </c>
      <c r="H307">
        <v>9.6</v>
      </c>
      <c r="I307">
        <v>9.6</v>
      </c>
      <c r="J307">
        <v>11.4</v>
      </c>
      <c r="K307">
        <v>9.9</v>
      </c>
      <c r="L307">
        <v>10.1</v>
      </c>
      <c r="M307">
        <v>9.3000000000000007</v>
      </c>
      <c r="N307">
        <v>9.6999999999999993</v>
      </c>
      <c r="O307">
        <v>10.6</v>
      </c>
      <c r="P307">
        <v>10.8</v>
      </c>
      <c r="Q307">
        <v>11.4</v>
      </c>
      <c r="R307">
        <v>9.9</v>
      </c>
      <c r="S307">
        <v>12.3</v>
      </c>
      <c r="T307">
        <v>12.1</v>
      </c>
      <c r="U307">
        <v>9.8000000000000007</v>
      </c>
      <c r="AA307">
        <f t="shared" si="10"/>
        <v>0.8905000000000004</v>
      </c>
    </row>
    <row r="308" spans="1:27" x14ac:dyDescent="0.25">
      <c r="A308">
        <v>60017</v>
      </c>
      <c r="B308" t="s">
        <v>140</v>
      </c>
      <c r="C308" t="s">
        <v>8</v>
      </c>
      <c r="D308">
        <v>11</v>
      </c>
      <c r="E308">
        <v>45</v>
      </c>
      <c r="F308">
        <v>16.7</v>
      </c>
      <c r="G308">
        <v>15.5</v>
      </c>
      <c r="H308">
        <v>16.600000000000001</v>
      </c>
      <c r="I308">
        <v>16.5</v>
      </c>
      <c r="J308">
        <v>16.899999999999999</v>
      </c>
      <c r="K308">
        <v>14.9</v>
      </c>
      <c r="L308">
        <v>17.5</v>
      </c>
      <c r="M308">
        <v>15.9</v>
      </c>
      <c r="N308">
        <v>11.7</v>
      </c>
      <c r="O308">
        <v>13.5</v>
      </c>
      <c r="P308">
        <v>11.5</v>
      </c>
      <c r="Q308">
        <v>13.7</v>
      </c>
      <c r="R308">
        <v>14.9</v>
      </c>
      <c r="S308">
        <v>14.7</v>
      </c>
      <c r="T308">
        <v>11.3</v>
      </c>
      <c r="U308">
        <v>11.5</v>
      </c>
      <c r="AA308">
        <f t="shared" si="10"/>
        <v>4.5962916666666693</v>
      </c>
    </row>
    <row r="309" spans="1:27" x14ac:dyDescent="0.25">
      <c r="A309">
        <v>60018</v>
      </c>
      <c r="B309" t="s">
        <v>141</v>
      </c>
      <c r="C309" t="s">
        <v>12</v>
      </c>
      <c r="D309">
        <v>11</v>
      </c>
      <c r="E309">
        <v>22</v>
      </c>
      <c r="F309">
        <v>5.4</v>
      </c>
      <c r="G309">
        <v>5.8</v>
      </c>
      <c r="H309">
        <v>5.7</v>
      </c>
      <c r="I309">
        <v>5.4</v>
      </c>
      <c r="J309">
        <v>5.4</v>
      </c>
      <c r="K309">
        <v>6</v>
      </c>
      <c r="L309">
        <v>9.9</v>
      </c>
      <c r="M309">
        <v>10.5</v>
      </c>
      <c r="N309">
        <v>9.1999999999999993</v>
      </c>
      <c r="O309">
        <v>9.1999999999999993</v>
      </c>
      <c r="P309">
        <v>9.1</v>
      </c>
      <c r="Q309">
        <v>9.6999999999999993</v>
      </c>
      <c r="R309">
        <v>10.6</v>
      </c>
      <c r="S309">
        <v>10.1</v>
      </c>
      <c r="T309">
        <v>11.7</v>
      </c>
      <c r="U309">
        <v>10.9</v>
      </c>
      <c r="AA309">
        <f t="shared" si="10"/>
        <v>5.4531666666666601</v>
      </c>
    </row>
    <row r="310" spans="1:27" x14ac:dyDescent="0.25">
      <c r="A310">
        <v>60020</v>
      </c>
      <c r="B310" t="s">
        <v>143</v>
      </c>
      <c r="C310" t="s">
        <v>55</v>
      </c>
      <c r="D310">
        <v>11</v>
      </c>
      <c r="E310">
        <v>17</v>
      </c>
      <c r="F310">
        <v>18</v>
      </c>
      <c r="G310">
        <v>18.399999999999999</v>
      </c>
      <c r="H310">
        <v>18.899999999999999</v>
      </c>
      <c r="I310">
        <v>18.3</v>
      </c>
      <c r="J310">
        <v>19</v>
      </c>
      <c r="K310">
        <v>18.100000000000001</v>
      </c>
      <c r="L310">
        <v>18.3</v>
      </c>
      <c r="M310">
        <v>16.8</v>
      </c>
      <c r="N310">
        <v>16.3</v>
      </c>
      <c r="O310">
        <v>14.6</v>
      </c>
      <c r="P310">
        <v>15.6</v>
      </c>
      <c r="Q310">
        <v>18.8</v>
      </c>
      <c r="R310">
        <v>15.2</v>
      </c>
      <c r="S310">
        <v>15.1</v>
      </c>
      <c r="T310">
        <v>14.7</v>
      </c>
      <c r="U310">
        <v>15.1</v>
      </c>
      <c r="AA310">
        <f t="shared" si="10"/>
        <v>2.8240000000000007</v>
      </c>
    </row>
    <row r="311" spans="1:27" x14ac:dyDescent="0.25">
      <c r="A311">
        <v>60021</v>
      </c>
      <c r="B311" t="s">
        <v>144</v>
      </c>
      <c r="C311" t="s">
        <v>10</v>
      </c>
      <c r="D311">
        <v>11</v>
      </c>
      <c r="E311">
        <v>5</v>
      </c>
      <c r="F311">
        <v>17.399999999999999</v>
      </c>
      <c r="G311">
        <v>17.899999999999999</v>
      </c>
      <c r="H311">
        <v>17.7</v>
      </c>
      <c r="I311">
        <v>17.5</v>
      </c>
      <c r="J311">
        <v>17.8</v>
      </c>
      <c r="K311">
        <v>18</v>
      </c>
      <c r="L311">
        <v>16</v>
      </c>
      <c r="M311">
        <v>14</v>
      </c>
      <c r="N311">
        <v>11.5</v>
      </c>
      <c r="O311">
        <v>12</v>
      </c>
      <c r="P311">
        <v>11.2</v>
      </c>
      <c r="Q311">
        <v>7.2</v>
      </c>
      <c r="R311">
        <v>7.6</v>
      </c>
      <c r="S311">
        <v>9.1</v>
      </c>
      <c r="T311">
        <v>9</v>
      </c>
      <c r="U311">
        <v>9</v>
      </c>
      <c r="AA311">
        <f t="shared" si="10"/>
        <v>17.249958333333385</v>
      </c>
    </row>
    <row r="312" spans="1:27" x14ac:dyDescent="0.25">
      <c r="A312">
        <v>60022</v>
      </c>
      <c r="B312" t="s">
        <v>145</v>
      </c>
      <c r="C312" t="s">
        <v>43</v>
      </c>
      <c r="D312">
        <v>11</v>
      </c>
      <c r="E312">
        <v>13</v>
      </c>
      <c r="F312">
        <v>5.8</v>
      </c>
      <c r="G312">
        <v>6.3</v>
      </c>
      <c r="H312">
        <v>5.3</v>
      </c>
      <c r="I312">
        <v>5.5</v>
      </c>
      <c r="J312">
        <v>5.0999999999999996</v>
      </c>
      <c r="K312">
        <v>3.7</v>
      </c>
      <c r="L312">
        <v>3.6</v>
      </c>
      <c r="M312">
        <v>4.5</v>
      </c>
      <c r="N312">
        <v>6.7</v>
      </c>
      <c r="O312">
        <v>4.8</v>
      </c>
      <c r="P312">
        <v>5.2</v>
      </c>
      <c r="Q312">
        <v>4.7</v>
      </c>
      <c r="R312">
        <v>5.3</v>
      </c>
      <c r="S312">
        <v>5.2</v>
      </c>
      <c r="T312">
        <v>5.2</v>
      </c>
      <c r="U312">
        <v>4.8</v>
      </c>
      <c r="AA312">
        <f t="shared" si="10"/>
        <v>0.64462500000000778</v>
      </c>
    </row>
    <row r="313" spans="1:27" x14ac:dyDescent="0.25">
      <c r="A313">
        <v>60023</v>
      </c>
      <c r="B313" t="s">
        <v>146</v>
      </c>
      <c r="C313" t="s">
        <v>24</v>
      </c>
      <c r="D313">
        <v>11</v>
      </c>
      <c r="E313">
        <v>12</v>
      </c>
      <c r="F313">
        <v>14.6</v>
      </c>
      <c r="G313">
        <v>13.9</v>
      </c>
      <c r="H313">
        <v>14</v>
      </c>
      <c r="I313">
        <v>14</v>
      </c>
      <c r="J313">
        <v>12.9</v>
      </c>
      <c r="K313">
        <v>14.4</v>
      </c>
      <c r="L313">
        <v>11.1</v>
      </c>
      <c r="M313">
        <v>11.9</v>
      </c>
      <c r="N313">
        <v>10.7</v>
      </c>
      <c r="O313">
        <v>10.5</v>
      </c>
      <c r="P313">
        <v>13.3</v>
      </c>
      <c r="Q313">
        <v>13.6</v>
      </c>
      <c r="R313">
        <v>13.6</v>
      </c>
      <c r="S313">
        <v>13.2</v>
      </c>
      <c r="T313">
        <v>15.3</v>
      </c>
      <c r="U313">
        <v>12.5</v>
      </c>
      <c r="AA313">
        <f t="shared" si="10"/>
        <v>1.9966250000000096</v>
      </c>
    </row>
    <row r="314" spans="1:27" x14ac:dyDescent="0.25">
      <c r="A314">
        <v>60024</v>
      </c>
      <c r="B314" t="s">
        <v>147</v>
      </c>
      <c r="C314" t="s">
        <v>22</v>
      </c>
      <c r="D314">
        <v>11</v>
      </c>
      <c r="E314">
        <v>22</v>
      </c>
      <c r="F314">
        <v>5.8</v>
      </c>
      <c r="G314">
        <v>7.5</v>
      </c>
      <c r="H314">
        <v>7.8</v>
      </c>
      <c r="I314">
        <v>8</v>
      </c>
      <c r="J314">
        <v>8.6</v>
      </c>
      <c r="K314">
        <v>6.3</v>
      </c>
      <c r="L314">
        <v>5.4</v>
      </c>
      <c r="M314">
        <v>4.8</v>
      </c>
      <c r="N314">
        <v>4.5</v>
      </c>
      <c r="O314">
        <v>4.7</v>
      </c>
      <c r="P314">
        <v>4.7</v>
      </c>
      <c r="Q314">
        <v>4.5</v>
      </c>
      <c r="R314">
        <v>4.2</v>
      </c>
      <c r="S314">
        <v>4.3</v>
      </c>
      <c r="T314">
        <v>3.8</v>
      </c>
      <c r="U314">
        <v>4.2</v>
      </c>
      <c r="AA314">
        <f t="shared" si="10"/>
        <v>2.4862916666666819</v>
      </c>
    </row>
    <row r="315" spans="1:27" x14ac:dyDescent="0.25">
      <c r="A315">
        <v>60025</v>
      </c>
      <c r="B315" t="s">
        <v>148</v>
      </c>
      <c r="C315" t="s">
        <v>28</v>
      </c>
      <c r="D315">
        <v>11</v>
      </c>
      <c r="E315">
        <v>20</v>
      </c>
      <c r="F315">
        <v>17</v>
      </c>
      <c r="G315">
        <v>16.7</v>
      </c>
      <c r="H315">
        <v>16.899999999999999</v>
      </c>
      <c r="I315">
        <v>16.2</v>
      </c>
      <c r="J315">
        <v>16.7</v>
      </c>
      <c r="K315">
        <v>16.600000000000001</v>
      </c>
      <c r="L315">
        <v>13.3</v>
      </c>
      <c r="M315">
        <v>17.600000000000001</v>
      </c>
      <c r="N315">
        <v>16.2</v>
      </c>
      <c r="O315">
        <v>15.3</v>
      </c>
      <c r="P315">
        <v>15.4</v>
      </c>
      <c r="Q315">
        <v>15</v>
      </c>
      <c r="R315">
        <v>15.2</v>
      </c>
      <c r="S315">
        <v>15.2</v>
      </c>
      <c r="T315">
        <v>16.2</v>
      </c>
      <c r="U315">
        <v>11.6</v>
      </c>
      <c r="AA315">
        <f t="shared" si="10"/>
        <v>2.2739583333333333</v>
      </c>
    </row>
    <row r="316" spans="1:27" x14ac:dyDescent="0.25">
      <c r="A316">
        <v>60027</v>
      </c>
      <c r="B316" t="s">
        <v>150</v>
      </c>
      <c r="C316" t="s">
        <v>33</v>
      </c>
      <c r="D316">
        <v>11</v>
      </c>
      <c r="E316">
        <v>4</v>
      </c>
      <c r="F316">
        <v>4.4000000000000004</v>
      </c>
      <c r="G316">
        <v>4.8</v>
      </c>
      <c r="H316">
        <v>4.9000000000000004</v>
      </c>
      <c r="I316">
        <v>4.8</v>
      </c>
      <c r="J316">
        <v>4.5</v>
      </c>
      <c r="K316">
        <v>4.8</v>
      </c>
      <c r="L316">
        <v>5.9</v>
      </c>
      <c r="M316">
        <v>4.8</v>
      </c>
      <c r="N316">
        <v>10.199999999999999</v>
      </c>
      <c r="O316">
        <v>8.9</v>
      </c>
      <c r="P316">
        <v>10.7</v>
      </c>
      <c r="Q316">
        <v>11.8</v>
      </c>
      <c r="R316">
        <v>9.8000000000000007</v>
      </c>
      <c r="S316">
        <v>10.1</v>
      </c>
      <c r="T316">
        <v>8.4</v>
      </c>
      <c r="U316">
        <v>10.6</v>
      </c>
      <c r="AA316">
        <f t="shared" si="10"/>
        <v>7.8345000000000251</v>
      </c>
    </row>
    <row r="317" spans="1:27" x14ac:dyDescent="0.25">
      <c r="A317">
        <v>60028</v>
      </c>
      <c r="B317" t="s">
        <v>151</v>
      </c>
      <c r="C317" t="s">
        <v>17</v>
      </c>
      <c r="D317">
        <v>11</v>
      </c>
      <c r="E317">
        <v>23</v>
      </c>
      <c r="F317">
        <v>6.3</v>
      </c>
      <c r="G317">
        <v>5.9</v>
      </c>
      <c r="H317">
        <v>5.8</v>
      </c>
      <c r="I317">
        <v>5.8</v>
      </c>
      <c r="J317">
        <v>6.3</v>
      </c>
      <c r="K317">
        <v>6.3</v>
      </c>
      <c r="L317">
        <v>6.9</v>
      </c>
      <c r="M317">
        <v>5.4</v>
      </c>
      <c r="N317">
        <v>8.6</v>
      </c>
      <c r="O317">
        <v>8.6</v>
      </c>
      <c r="P317">
        <v>8.3000000000000007</v>
      </c>
      <c r="Q317">
        <v>6.2</v>
      </c>
      <c r="R317">
        <v>8.1</v>
      </c>
      <c r="S317">
        <v>7.8</v>
      </c>
      <c r="T317">
        <v>9.4</v>
      </c>
      <c r="U317">
        <v>11.5</v>
      </c>
      <c r="AA317">
        <f t="shared" si="10"/>
        <v>2.7833333333333559</v>
      </c>
    </row>
    <row r="318" spans="1:27" x14ac:dyDescent="0.25">
      <c r="A318">
        <v>60029</v>
      </c>
      <c r="B318" t="s">
        <v>152</v>
      </c>
      <c r="C318" t="s">
        <v>34</v>
      </c>
      <c r="D318">
        <v>11</v>
      </c>
      <c r="E318">
        <v>18</v>
      </c>
      <c r="F318">
        <v>5.6</v>
      </c>
      <c r="G318">
        <v>11.1</v>
      </c>
      <c r="H318">
        <v>11.2</v>
      </c>
      <c r="I318">
        <v>11.1</v>
      </c>
      <c r="J318">
        <v>11.3</v>
      </c>
      <c r="K318">
        <v>11.1</v>
      </c>
      <c r="L318">
        <v>10.199999999999999</v>
      </c>
      <c r="M318">
        <v>10.4</v>
      </c>
      <c r="N318">
        <v>9.5</v>
      </c>
      <c r="O318">
        <v>10.199999999999999</v>
      </c>
      <c r="P318">
        <v>10.1</v>
      </c>
      <c r="Q318">
        <v>11.1</v>
      </c>
      <c r="R318">
        <v>11.3</v>
      </c>
      <c r="S318">
        <v>10.9</v>
      </c>
      <c r="T318">
        <v>9</v>
      </c>
      <c r="U318">
        <v>6.9</v>
      </c>
      <c r="AA318">
        <f t="shared" si="10"/>
        <v>2.725166666666655</v>
      </c>
    </row>
    <row r="319" spans="1:27" x14ac:dyDescent="0.25">
      <c r="A319">
        <v>60030</v>
      </c>
      <c r="B319" t="s">
        <v>153</v>
      </c>
      <c r="C319" t="s">
        <v>51</v>
      </c>
      <c r="D319">
        <v>11</v>
      </c>
      <c r="E319">
        <v>4</v>
      </c>
      <c r="F319">
        <v>4.5</v>
      </c>
      <c r="G319">
        <v>4.5</v>
      </c>
      <c r="H319">
        <v>4.5</v>
      </c>
      <c r="I319">
        <v>4.3</v>
      </c>
      <c r="J319">
        <v>4.0999999999999996</v>
      </c>
      <c r="K319">
        <v>4.2</v>
      </c>
      <c r="L319">
        <v>4.2</v>
      </c>
      <c r="M319">
        <v>5</v>
      </c>
      <c r="N319">
        <v>4.4000000000000004</v>
      </c>
      <c r="O319">
        <v>4.0999999999999996</v>
      </c>
      <c r="P319">
        <v>5.7</v>
      </c>
      <c r="Q319">
        <v>5.2</v>
      </c>
      <c r="R319">
        <v>6.5</v>
      </c>
      <c r="S319">
        <v>4.4000000000000004</v>
      </c>
      <c r="T319">
        <v>5.7</v>
      </c>
      <c r="U319">
        <v>4</v>
      </c>
      <c r="AA319">
        <f t="shared" si="10"/>
        <v>0.51662499999999156</v>
      </c>
    </row>
    <row r="320" spans="1:27" x14ac:dyDescent="0.25">
      <c r="A320">
        <v>60033</v>
      </c>
      <c r="B320" t="s">
        <v>154</v>
      </c>
      <c r="C320" t="s">
        <v>49</v>
      </c>
      <c r="D320">
        <v>11</v>
      </c>
      <c r="E320">
        <v>27</v>
      </c>
      <c r="F320">
        <v>12.6</v>
      </c>
      <c r="G320">
        <v>11.8</v>
      </c>
      <c r="H320">
        <v>12.2</v>
      </c>
      <c r="I320">
        <v>11.3</v>
      </c>
      <c r="J320">
        <v>12.1</v>
      </c>
      <c r="K320">
        <v>11.3</v>
      </c>
      <c r="L320">
        <v>13</v>
      </c>
      <c r="M320">
        <v>12.4</v>
      </c>
      <c r="N320">
        <v>12.4</v>
      </c>
      <c r="O320">
        <v>10.7</v>
      </c>
      <c r="P320">
        <v>10.8</v>
      </c>
      <c r="Q320">
        <v>9.6</v>
      </c>
      <c r="R320">
        <v>10.5</v>
      </c>
      <c r="S320">
        <v>10.7</v>
      </c>
      <c r="T320">
        <v>10.8</v>
      </c>
      <c r="U320">
        <v>10.1</v>
      </c>
      <c r="AA320">
        <f t="shared" si="10"/>
        <v>0.98329166666666667</v>
      </c>
    </row>
    <row r="321" spans="1:27" x14ac:dyDescent="0.25">
      <c r="A321">
        <v>60034</v>
      </c>
      <c r="B321" t="s">
        <v>155</v>
      </c>
      <c r="C321" t="s">
        <v>26</v>
      </c>
      <c r="D321">
        <v>11</v>
      </c>
      <c r="E321">
        <v>2</v>
      </c>
      <c r="F321">
        <v>16.600000000000001</v>
      </c>
      <c r="G321">
        <v>16.899999999999999</v>
      </c>
      <c r="H321">
        <v>16.7</v>
      </c>
      <c r="I321">
        <v>16.8</v>
      </c>
      <c r="J321">
        <v>19.3</v>
      </c>
      <c r="K321">
        <v>19</v>
      </c>
      <c r="L321">
        <v>20.8</v>
      </c>
      <c r="M321">
        <v>20.100000000000001</v>
      </c>
      <c r="N321">
        <v>20.2</v>
      </c>
      <c r="O321">
        <v>23.2</v>
      </c>
      <c r="P321">
        <v>20.7</v>
      </c>
      <c r="Q321">
        <v>23.2</v>
      </c>
      <c r="R321">
        <v>23.2</v>
      </c>
      <c r="S321">
        <v>23.8</v>
      </c>
      <c r="T321">
        <v>22.7</v>
      </c>
      <c r="U321">
        <v>23</v>
      </c>
      <c r="AA321">
        <f t="shared" si="10"/>
        <v>6.9345000000001162</v>
      </c>
    </row>
    <row r="322" spans="1:27" x14ac:dyDescent="0.25">
      <c r="A322">
        <v>60001</v>
      </c>
      <c r="B322" t="s">
        <v>124</v>
      </c>
      <c r="C322" t="s">
        <v>47</v>
      </c>
      <c r="D322">
        <v>12</v>
      </c>
      <c r="E322">
        <v>2</v>
      </c>
      <c r="F322">
        <v>8.5</v>
      </c>
      <c r="G322">
        <v>10.6</v>
      </c>
      <c r="H322">
        <v>10.6</v>
      </c>
      <c r="I322">
        <v>9</v>
      </c>
      <c r="J322">
        <v>10.4</v>
      </c>
      <c r="K322">
        <v>9.9</v>
      </c>
      <c r="L322">
        <v>10.9</v>
      </c>
      <c r="M322">
        <v>11</v>
      </c>
      <c r="N322">
        <v>10.7</v>
      </c>
      <c r="O322">
        <v>11.1</v>
      </c>
      <c r="P322">
        <v>11.7</v>
      </c>
      <c r="Q322">
        <v>10.5</v>
      </c>
      <c r="R322">
        <v>11</v>
      </c>
      <c r="S322">
        <v>9.6</v>
      </c>
      <c r="T322">
        <v>8.3000000000000007</v>
      </c>
      <c r="U322">
        <v>4.2</v>
      </c>
      <c r="V322">
        <v>6.5</v>
      </c>
      <c r="AA322">
        <f>VAR(F322:V322)</f>
        <v>3.6844117647058994</v>
      </c>
    </row>
    <row r="323" spans="1:27" x14ac:dyDescent="0.25">
      <c r="A323">
        <v>60002</v>
      </c>
      <c r="B323" t="s">
        <v>125</v>
      </c>
      <c r="C323" t="s">
        <v>38</v>
      </c>
      <c r="D323">
        <v>12</v>
      </c>
      <c r="E323">
        <v>9</v>
      </c>
      <c r="F323">
        <v>14.4</v>
      </c>
      <c r="G323">
        <v>13.6</v>
      </c>
      <c r="H323">
        <v>13.2</v>
      </c>
      <c r="I323">
        <v>14</v>
      </c>
      <c r="J323">
        <v>14.5</v>
      </c>
      <c r="K323">
        <v>12.7</v>
      </c>
      <c r="L323">
        <v>11.9</v>
      </c>
      <c r="M323">
        <v>13.6</v>
      </c>
      <c r="N323">
        <v>11.6</v>
      </c>
      <c r="O323">
        <v>9.8000000000000007</v>
      </c>
      <c r="P323">
        <v>6.3</v>
      </c>
      <c r="Q323">
        <v>10.6</v>
      </c>
      <c r="R323">
        <v>10.5</v>
      </c>
      <c r="S323">
        <v>10.3</v>
      </c>
      <c r="T323">
        <v>5.6</v>
      </c>
      <c r="U323">
        <v>7.2</v>
      </c>
      <c r="V323">
        <v>8.3000000000000007</v>
      </c>
      <c r="AA323">
        <f t="shared" ref="AA323:AA353" si="11">VAR(F323:V323)</f>
        <v>8.1549264705882081</v>
      </c>
    </row>
    <row r="324" spans="1:27" x14ac:dyDescent="0.25">
      <c r="A324">
        <v>60003</v>
      </c>
      <c r="B324" t="s">
        <v>126</v>
      </c>
      <c r="C324" t="s">
        <v>32</v>
      </c>
      <c r="D324">
        <v>12</v>
      </c>
      <c r="E324">
        <v>14</v>
      </c>
      <c r="F324">
        <v>19</v>
      </c>
      <c r="G324">
        <v>21</v>
      </c>
      <c r="H324">
        <v>19.600000000000001</v>
      </c>
      <c r="I324">
        <v>20</v>
      </c>
      <c r="J324">
        <v>19.399999999999999</v>
      </c>
      <c r="K324">
        <v>20.100000000000001</v>
      </c>
      <c r="L324">
        <v>19.8</v>
      </c>
      <c r="M324">
        <v>18.100000000000001</v>
      </c>
      <c r="N324">
        <v>16.5</v>
      </c>
      <c r="O324">
        <v>17.8</v>
      </c>
      <c r="P324">
        <v>17.8</v>
      </c>
      <c r="Q324">
        <v>18.899999999999999</v>
      </c>
      <c r="R324">
        <v>21</v>
      </c>
      <c r="S324">
        <v>21.1</v>
      </c>
      <c r="T324">
        <v>21</v>
      </c>
      <c r="U324">
        <v>19.600000000000001</v>
      </c>
      <c r="V324">
        <v>17.3</v>
      </c>
      <c r="AA324">
        <f t="shared" si="11"/>
        <v>1.9693382352941176</v>
      </c>
    </row>
    <row r="325" spans="1:27" x14ac:dyDescent="0.25">
      <c r="A325">
        <v>60004</v>
      </c>
      <c r="B325" t="s">
        <v>127</v>
      </c>
      <c r="C325" t="s">
        <v>40</v>
      </c>
      <c r="D325">
        <v>12</v>
      </c>
      <c r="E325">
        <v>16</v>
      </c>
      <c r="F325">
        <v>10.7</v>
      </c>
      <c r="G325">
        <v>10.8</v>
      </c>
      <c r="H325">
        <v>10.8</v>
      </c>
      <c r="I325">
        <v>10.9</v>
      </c>
      <c r="J325">
        <v>11.5</v>
      </c>
      <c r="K325">
        <v>11.1</v>
      </c>
      <c r="L325">
        <v>10.8</v>
      </c>
      <c r="M325">
        <v>10.8</v>
      </c>
      <c r="N325">
        <v>10.8</v>
      </c>
      <c r="O325">
        <v>12.2</v>
      </c>
      <c r="P325">
        <v>12</v>
      </c>
      <c r="Q325">
        <v>10.7</v>
      </c>
      <c r="R325">
        <v>13</v>
      </c>
      <c r="S325">
        <v>11.5</v>
      </c>
      <c r="T325">
        <v>11.3</v>
      </c>
      <c r="U325">
        <v>10.9</v>
      </c>
      <c r="V325">
        <v>13.3</v>
      </c>
      <c r="AA325">
        <f t="shared" si="11"/>
        <v>0.65882352941176459</v>
      </c>
    </row>
    <row r="326" spans="1:27" x14ac:dyDescent="0.25">
      <c r="A326">
        <v>60005</v>
      </c>
      <c r="B326" t="s">
        <v>128</v>
      </c>
      <c r="C326" t="s">
        <v>60</v>
      </c>
      <c r="D326">
        <v>12</v>
      </c>
      <c r="E326">
        <v>22</v>
      </c>
      <c r="F326">
        <v>9.5</v>
      </c>
      <c r="G326">
        <v>10.9</v>
      </c>
      <c r="H326">
        <v>10.9</v>
      </c>
      <c r="I326">
        <v>10.9</v>
      </c>
      <c r="J326">
        <v>10.6</v>
      </c>
      <c r="K326">
        <v>10.8</v>
      </c>
      <c r="L326">
        <v>11.9</v>
      </c>
      <c r="M326">
        <v>12.6</v>
      </c>
      <c r="N326">
        <v>6.4</v>
      </c>
      <c r="O326">
        <v>8.9</v>
      </c>
      <c r="P326">
        <v>8.4</v>
      </c>
      <c r="Q326">
        <v>7.9</v>
      </c>
      <c r="R326">
        <v>10.6</v>
      </c>
      <c r="S326">
        <v>7.2</v>
      </c>
      <c r="T326">
        <v>7.2</v>
      </c>
      <c r="U326">
        <v>7.8</v>
      </c>
      <c r="V326">
        <v>15.5</v>
      </c>
      <c r="AA326">
        <f t="shared" si="11"/>
        <v>5.3802941176470398</v>
      </c>
    </row>
    <row r="327" spans="1:27" x14ac:dyDescent="0.25">
      <c r="A327">
        <v>60006</v>
      </c>
      <c r="B327" t="s">
        <v>129</v>
      </c>
      <c r="C327" t="s">
        <v>19</v>
      </c>
      <c r="D327">
        <v>12</v>
      </c>
      <c r="E327">
        <v>2</v>
      </c>
      <c r="F327">
        <v>17.399999999999999</v>
      </c>
      <c r="G327">
        <v>17.5</v>
      </c>
      <c r="H327">
        <v>17.2</v>
      </c>
      <c r="I327">
        <v>17.399999999999999</v>
      </c>
      <c r="J327">
        <v>17.899999999999999</v>
      </c>
      <c r="K327">
        <v>16.8</v>
      </c>
      <c r="L327">
        <v>15.2</v>
      </c>
      <c r="M327">
        <v>11.4</v>
      </c>
      <c r="N327">
        <v>13.1</v>
      </c>
      <c r="O327">
        <v>11.6</v>
      </c>
      <c r="P327">
        <v>12</v>
      </c>
      <c r="Q327">
        <v>9</v>
      </c>
      <c r="R327">
        <v>9.6</v>
      </c>
      <c r="S327">
        <v>10.1</v>
      </c>
      <c r="T327">
        <v>11.5</v>
      </c>
      <c r="U327">
        <v>10.6</v>
      </c>
      <c r="V327">
        <v>10.3</v>
      </c>
      <c r="AA327">
        <f t="shared" si="11"/>
        <v>10.831397058823512</v>
      </c>
    </row>
    <row r="328" spans="1:27" x14ac:dyDescent="0.25">
      <c r="A328">
        <v>60007</v>
      </c>
      <c r="B328" t="s">
        <v>130</v>
      </c>
      <c r="C328" t="s">
        <v>4</v>
      </c>
      <c r="D328">
        <v>12</v>
      </c>
      <c r="E328">
        <v>11</v>
      </c>
      <c r="F328">
        <v>11.8</v>
      </c>
      <c r="G328">
        <v>10.199999999999999</v>
      </c>
      <c r="H328">
        <v>9.4</v>
      </c>
      <c r="I328">
        <v>10.8</v>
      </c>
      <c r="J328">
        <v>9.6999999999999993</v>
      </c>
      <c r="K328">
        <v>9.8000000000000007</v>
      </c>
      <c r="L328">
        <v>12.1</v>
      </c>
      <c r="M328">
        <v>11.3</v>
      </c>
      <c r="N328">
        <v>9.4</v>
      </c>
      <c r="O328">
        <v>10.1</v>
      </c>
      <c r="P328">
        <v>11.2</v>
      </c>
      <c r="Q328">
        <v>12.2</v>
      </c>
      <c r="R328">
        <v>14.6</v>
      </c>
      <c r="S328">
        <v>12.7</v>
      </c>
      <c r="T328">
        <v>14.7</v>
      </c>
      <c r="U328">
        <v>14.7</v>
      </c>
      <c r="V328">
        <v>14.5</v>
      </c>
      <c r="AA328">
        <f t="shared" si="11"/>
        <v>3.7427941176471222</v>
      </c>
    </row>
    <row r="329" spans="1:27" x14ac:dyDescent="0.25">
      <c r="A329">
        <v>60008</v>
      </c>
      <c r="B329" t="s">
        <v>131</v>
      </c>
      <c r="C329" t="s">
        <v>14</v>
      </c>
      <c r="D329">
        <v>12</v>
      </c>
      <c r="E329">
        <v>3</v>
      </c>
      <c r="F329">
        <v>4.8</v>
      </c>
      <c r="G329">
        <v>4.5</v>
      </c>
      <c r="H329">
        <v>4.4000000000000004</v>
      </c>
      <c r="I329">
        <v>5.0999999999999996</v>
      </c>
      <c r="J329">
        <v>4.3</v>
      </c>
      <c r="K329">
        <v>4.5999999999999996</v>
      </c>
      <c r="L329">
        <v>4.9000000000000004</v>
      </c>
      <c r="M329">
        <v>4.9000000000000004</v>
      </c>
      <c r="N329">
        <v>4.2</v>
      </c>
      <c r="O329">
        <v>3.5</v>
      </c>
      <c r="P329">
        <v>3.3</v>
      </c>
      <c r="Q329">
        <v>5</v>
      </c>
      <c r="R329">
        <v>5.8</v>
      </c>
      <c r="S329">
        <v>5.7</v>
      </c>
      <c r="T329">
        <v>5.6</v>
      </c>
      <c r="U329">
        <v>5.5</v>
      </c>
      <c r="V329">
        <v>3</v>
      </c>
      <c r="AA329">
        <f t="shared" si="11"/>
        <v>0.67514705882352999</v>
      </c>
    </row>
    <row r="330" spans="1:27" x14ac:dyDescent="0.25">
      <c r="A330">
        <v>60009</v>
      </c>
      <c r="B330" t="s">
        <v>132</v>
      </c>
      <c r="C330" t="s">
        <v>30</v>
      </c>
      <c r="D330">
        <v>12</v>
      </c>
      <c r="E330">
        <v>-3</v>
      </c>
      <c r="F330">
        <v>7.2</v>
      </c>
      <c r="G330">
        <v>6.5</v>
      </c>
      <c r="H330">
        <v>6.1</v>
      </c>
      <c r="I330">
        <v>6.2</v>
      </c>
      <c r="J330">
        <v>6.5</v>
      </c>
      <c r="K330">
        <v>6.4</v>
      </c>
      <c r="L330">
        <v>6.6</v>
      </c>
      <c r="M330">
        <v>8.1999999999999993</v>
      </c>
      <c r="N330">
        <v>7.8</v>
      </c>
      <c r="O330">
        <v>7.1</v>
      </c>
      <c r="P330">
        <v>6.8</v>
      </c>
      <c r="Q330">
        <v>6.1</v>
      </c>
      <c r="R330">
        <v>5.9</v>
      </c>
      <c r="S330">
        <v>5.6</v>
      </c>
      <c r="T330">
        <v>5.7</v>
      </c>
      <c r="U330">
        <v>5.8</v>
      </c>
      <c r="V330">
        <v>8.1</v>
      </c>
      <c r="AA330">
        <f t="shared" si="11"/>
        <v>0.65941176470590079</v>
      </c>
    </row>
    <row r="331" spans="1:27" x14ac:dyDescent="0.25">
      <c r="A331">
        <v>60010</v>
      </c>
      <c r="B331" t="s">
        <v>133</v>
      </c>
      <c r="C331" t="s">
        <v>6</v>
      </c>
      <c r="D331">
        <v>12</v>
      </c>
      <c r="E331">
        <v>11</v>
      </c>
      <c r="F331">
        <v>11.8</v>
      </c>
      <c r="G331">
        <v>11.9</v>
      </c>
      <c r="H331">
        <v>11.9</v>
      </c>
      <c r="I331">
        <v>11.5</v>
      </c>
      <c r="J331">
        <v>12.1</v>
      </c>
      <c r="K331">
        <v>10.8</v>
      </c>
      <c r="L331">
        <v>10.7</v>
      </c>
      <c r="M331">
        <v>12.8</v>
      </c>
      <c r="N331">
        <v>11.2</v>
      </c>
      <c r="O331">
        <v>11.7</v>
      </c>
      <c r="P331">
        <v>12.3</v>
      </c>
      <c r="Q331">
        <v>12.1</v>
      </c>
      <c r="R331">
        <v>12.3</v>
      </c>
      <c r="S331">
        <v>11.5</v>
      </c>
      <c r="T331">
        <v>11.8</v>
      </c>
      <c r="U331">
        <v>11.9</v>
      </c>
      <c r="V331">
        <v>8.6</v>
      </c>
      <c r="AA331">
        <f t="shared" si="11"/>
        <v>0.86904411764705924</v>
      </c>
    </row>
    <row r="332" spans="1:27" x14ac:dyDescent="0.25">
      <c r="A332">
        <v>60011</v>
      </c>
      <c r="B332" t="s">
        <v>134</v>
      </c>
      <c r="C332" t="s">
        <v>44</v>
      </c>
      <c r="D332">
        <v>12</v>
      </c>
      <c r="E332">
        <v>23</v>
      </c>
      <c r="F332">
        <v>6.9</v>
      </c>
      <c r="G332">
        <v>8.1999999999999993</v>
      </c>
      <c r="H332">
        <v>7</v>
      </c>
      <c r="I332">
        <v>6.5</v>
      </c>
      <c r="J332">
        <v>6.9</v>
      </c>
      <c r="K332">
        <v>8.4</v>
      </c>
      <c r="L332">
        <v>9.4</v>
      </c>
      <c r="M332">
        <v>8.6999999999999993</v>
      </c>
      <c r="N332">
        <v>7.3</v>
      </c>
      <c r="O332">
        <v>7.2</v>
      </c>
      <c r="P332">
        <v>7</v>
      </c>
      <c r="Q332">
        <v>7.3</v>
      </c>
      <c r="R332">
        <v>7.2</v>
      </c>
      <c r="S332">
        <v>7.2</v>
      </c>
      <c r="T332">
        <v>8.9</v>
      </c>
      <c r="U332">
        <v>8.6</v>
      </c>
      <c r="V332">
        <v>6.8</v>
      </c>
      <c r="AA332">
        <f t="shared" si="11"/>
        <v>0.77154411764706765</v>
      </c>
    </row>
    <row r="333" spans="1:27" x14ac:dyDescent="0.25">
      <c r="A333">
        <v>60012</v>
      </c>
      <c r="B333" t="s">
        <v>135</v>
      </c>
      <c r="C333" t="s">
        <v>36</v>
      </c>
      <c r="D333">
        <v>12</v>
      </c>
      <c r="E333">
        <v>7</v>
      </c>
      <c r="F333">
        <v>4.7</v>
      </c>
      <c r="G333">
        <v>5.0999999999999996</v>
      </c>
      <c r="H333">
        <v>5.3</v>
      </c>
      <c r="I333">
        <v>4.5999999999999996</v>
      </c>
      <c r="J333">
        <v>5.4</v>
      </c>
      <c r="K333">
        <v>5.5</v>
      </c>
      <c r="L333">
        <v>4.5</v>
      </c>
      <c r="M333">
        <v>6.2</v>
      </c>
      <c r="N333">
        <v>6.4</v>
      </c>
      <c r="O333">
        <v>6.5</v>
      </c>
      <c r="P333">
        <v>8.1999999999999993</v>
      </c>
      <c r="Q333">
        <v>8.4</v>
      </c>
      <c r="R333">
        <v>9.1</v>
      </c>
      <c r="S333">
        <v>8</v>
      </c>
      <c r="T333">
        <v>4.2</v>
      </c>
      <c r="U333">
        <v>4.5</v>
      </c>
      <c r="V333">
        <v>4.3</v>
      </c>
      <c r="AA333">
        <f t="shared" si="11"/>
        <v>2.5486764705882266</v>
      </c>
    </row>
    <row r="334" spans="1:27" x14ac:dyDescent="0.25">
      <c r="A334">
        <v>60013</v>
      </c>
      <c r="B334" t="s">
        <v>136</v>
      </c>
      <c r="C334" t="s">
        <v>16</v>
      </c>
      <c r="D334">
        <v>12</v>
      </c>
      <c r="E334">
        <v>1</v>
      </c>
      <c r="F334">
        <v>8.3000000000000007</v>
      </c>
      <c r="G334">
        <v>9.1999999999999993</v>
      </c>
      <c r="H334">
        <v>8.4</v>
      </c>
      <c r="I334">
        <v>8.5</v>
      </c>
      <c r="J334">
        <v>8.4</v>
      </c>
      <c r="K334">
        <v>8.5</v>
      </c>
      <c r="L334">
        <v>7.9</v>
      </c>
      <c r="M334">
        <v>8.5</v>
      </c>
      <c r="N334">
        <v>7.1</v>
      </c>
      <c r="O334">
        <v>6.3</v>
      </c>
      <c r="P334">
        <v>6.6</v>
      </c>
      <c r="Q334">
        <v>8.3000000000000007</v>
      </c>
      <c r="R334">
        <v>8.5</v>
      </c>
      <c r="S334">
        <v>8.8000000000000007</v>
      </c>
      <c r="T334">
        <v>8.4</v>
      </c>
      <c r="U334">
        <v>5.5</v>
      </c>
      <c r="V334">
        <v>4.9000000000000004</v>
      </c>
      <c r="AA334">
        <f t="shared" si="11"/>
        <v>1.5234558823529767</v>
      </c>
    </row>
    <row r="335" spans="1:27" x14ac:dyDescent="0.25">
      <c r="A335">
        <v>60014</v>
      </c>
      <c r="B335" t="s">
        <v>137</v>
      </c>
      <c r="C335" t="s">
        <v>58</v>
      </c>
      <c r="D335">
        <v>12</v>
      </c>
      <c r="E335">
        <v>37</v>
      </c>
      <c r="F335">
        <v>15.9</v>
      </c>
      <c r="G335">
        <v>13.4</v>
      </c>
      <c r="H335">
        <v>11.6</v>
      </c>
      <c r="I335">
        <v>11.1</v>
      </c>
      <c r="J335">
        <v>13.1</v>
      </c>
      <c r="K335">
        <v>11.5</v>
      </c>
      <c r="L335">
        <v>12.6</v>
      </c>
      <c r="M335">
        <v>12.9</v>
      </c>
      <c r="N335">
        <v>17.899999999999999</v>
      </c>
      <c r="O335">
        <v>17</v>
      </c>
      <c r="P335">
        <v>18.5</v>
      </c>
      <c r="Q335">
        <v>17</v>
      </c>
      <c r="R335">
        <v>17.399999999999999</v>
      </c>
      <c r="S335">
        <v>16.399999999999999</v>
      </c>
      <c r="T335">
        <v>15.5</v>
      </c>
      <c r="U335">
        <v>15.5</v>
      </c>
      <c r="V335">
        <v>17.399999999999999</v>
      </c>
      <c r="AA335">
        <f t="shared" si="11"/>
        <v>6.1752941176470131</v>
      </c>
    </row>
    <row r="336" spans="1:27" x14ac:dyDescent="0.25">
      <c r="A336">
        <v>60015</v>
      </c>
      <c r="B336" t="s">
        <v>138</v>
      </c>
      <c r="C336" t="s">
        <v>45</v>
      </c>
      <c r="D336">
        <v>12</v>
      </c>
      <c r="E336">
        <v>1</v>
      </c>
      <c r="F336">
        <v>18</v>
      </c>
      <c r="G336">
        <v>15.2</v>
      </c>
      <c r="H336">
        <v>16.899999999999999</v>
      </c>
      <c r="I336">
        <v>15.3</v>
      </c>
      <c r="J336">
        <v>14.1</v>
      </c>
      <c r="K336">
        <v>14.1</v>
      </c>
      <c r="L336">
        <v>16.8</v>
      </c>
      <c r="M336">
        <v>14.9</v>
      </c>
      <c r="N336">
        <v>15.7</v>
      </c>
      <c r="O336">
        <v>20.6</v>
      </c>
      <c r="P336">
        <v>23</v>
      </c>
      <c r="Q336">
        <v>18.600000000000001</v>
      </c>
      <c r="R336">
        <v>20.6</v>
      </c>
      <c r="S336">
        <v>16.2</v>
      </c>
      <c r="T336">
        <v>14.1</v>
      </c>
      <c r="U336">
        <v>14.5</v>
      </c>
      <c r="V336">
        <v>13.9</v>
      </c>
      <c r="AA336">
        <f t="shared" si="11"/>
        <v>7.3127941176471722</v>
      </c>
    </row>
    <row r="337" spans="1:27" x14ac:dyDescent="0.25">
      <c r="A337">
        <v>60016</v>
      </c>
      <c r="B337" t="s">
        <v>139</v>
      </c>
      <c r="C337" t="s">
        <v>62</v>
      </c>
      <c r="D337">
        <v>12</v>
      </c>
      <c r="E337">
        <v>5</v>
      </c>
      <c r="F337">
        <v>11.2</v>
      </c>
      <c r="G337">
        <v>8.6</v>
      </c>
      <c r="H337">
        <v>9</v>
      </c>
      <c r="I337">
        <v>6.7</v>
      </c>
      <c r="J337">
        <v>9</v>
      </c>
      <c r="K337">
        <v>8.6999999999999993</v>
      </c>
      <c r="L337">
        <v>5.2</v>
      </c>
      <c r="M337">
        <v>8.8000000000000007</v>
      </c>
      <c r="N337">
        <v>10.7</v>
      </c>
      <c r="O337">
        <v>11.1</v>
      </c>
      <c r="P337">
        <v>10.5</v>
      </c>
      <c r="Q337">
        <v>10.1</v>
      </c>
      <c r="R337">
        <v>12.3</v>
      </c>
      <c r="S337">
        <v>11.4</v>
      </c>
      <c r="T337">
        <v>10.6</v>
      </c>
      <c r="U337">
        <v>12</v>
      </c>
      <c r="V337">
        <v>14.2</v>
      </c>
      <c r="AA337">
        <f t="shared" si="11"/>
        <v>4.6043382352941649</v>
      </c>
    </row>
    <row r="338" spans="1:27" x14ac:dyDescent="0.25">
      <c r="A338">
        <v>60017</v>
      </c>
      <c r="B338" t="s">
        <v>140</v>
      </c>
      <c r="C338" t="s">
        <v>8</v>
      </c>
      <c r="D338">
        <v>12</v>
      </c>
      <c r="E338">
        <v>25</v>
      </c>
      <c r="F338">
        <v>12.9</v>
      </c>
      <c r="G338">
        <v>12.6</v>
      </c>
      <c r="H338">
        <v>12.7</v>
      </c>
      <c r="I338">
        <v>13.4</v>
      </c>
      <c r="J338">
        <v>13.4</v>
      </c>
      <c r="K338">
        <v>13.2</v>
      </c>
      <c r="L338">
        <v>12.5</v>
      </c>
      <c r="M338">
        <v>11.9</v>
      </c>
      <c r="N338">
        <v>11.2</v>
      </c>
      <c r="O338">
        <v>14.2</v>
      </c>
      <c r="P338">
        <v>12.1</v>
      </c>
      <c r="Q338">
        <v>12.9</v>
      </c>
      <c r="R338">
        <v>12.3</v>
      </c>
      <c r="S338">
        <v>12.4</v>
      </c>
      <c r="T338">
        <v>12.5</v>
      </c>
      <c r="U338">
        <v>13.9</v>
      </c>
      <c r="V338">
        <v>14.5</v>
      </c>
      <c r="AA338">
        <f t="shared" si="11"/>
        <v>0.71257352941176477</v>
      </c>
    </row>
    <row r="339" spans="1:27" x14ac:dyDescent="0.25">
      <c r="A339">
        <v>60018</v>
      </c>
      <c r="B339" t="s">
        <v>141</v>
      </c>
      <c r="C339" t="s">
        <v>12</v>
      </c>
      <c r="D339">
        <v>12</v>
      </c>
      <c r="E339">
        <v>3</v>
      </c>
      <c r="F339">
        <v>11.1</v>
      </c>
      <c r="G339">
        <v>11.1</v>
      </c>
      <c r="H339">
        <v>10.6</v>
      </c>
      <c r="I339">
        <v>9.5</v>
      </c>
      <c r="J339">
        <v>10.4</v>
      </c>
      <c r="K339">
        <v>9.1999999999999993</v>
      </c>
      <c r="L339">
        <v>11.5</v>
      </c>
      <c r="M339">
        <v>11.2</v>
      </c>
      <c r="N339">
        <v>10.9</v>
      </c>
      <c r="O339">
        <v>9</v>
      </c>
      <c r="P339">
        <v>10.8</v>
      </c>
      <c r="Q339">
        <v>10.9</v>
      </c>
      <c r="R339">
        <v>10.3</v>
      </c>
      <c r="S339">
        <v>7.3</v>
      </c>
      <c r="T339">
        <v>9.8000000000000007</v>
      </c>
      <c r="U339">
        <v>6</v>
      </c>
      <c r="V339">
        <v>9</v>
      </c>
      <c r="AA339">
        <f t="shared" si="11"/>
        <v>2.1927941176470256</v>
      </c>
    </row>
    <row r="340" spans="1:27" x14ac:dyDescent="0.25">
      <c r="A340">
        <v>60019</v>
      </c>
      <c r="B340" t="s">
        <v>142</v>
      </c>
      <c r="C340" t="s">
        <v>13</v>
      </c>
      <c r="D340">
        <v>12</v>
      </c>
      <c r="E340">
        <v>17</v>
      </c>
      <c r="F340">
        <v>7.7</v>
      </c>
      <c r="G340">
        <v>8.1999999999999993</v>
      </c>
      <c r="H340">
        <v>7.8</v>
      </c>
      <c r="I340">
        <v>8.3000000000000007</v>
      </c>
      <c r="J340">
        <v>8.6</v>
      </c>
      <c r="K340">
        <v>8.5</v>
      </c>
      <c r="L340">
        <v>8.1</v>
      </c>
      <c r="M340">
        <v>8.1999999999999993</v>
      </c>
      <c r="N340">
        <v>10</v>
      </c>
      <c r="O340">
        <v>8.6</v>
      </c>
      <c r="P340">
        <v>8.6</v>
      </c>
      <c r="Q340">
        <v>8.6999999999999993</v>
      </c>
      <c r="R340">
        <v>8.5</v>
      </c>
      <c r="S340">
        <v>8.6999999999999993</v>
      </c>
      <c r="T340">
        <v>8.5</v>
      </c>
      <c r="U340">
        <v>8</v>
      </c>
      <c r="V340">
        <v>8.4</v>
      </c>
      <c r="AA340">
        <f t="shared" si="11"/>
        <v>0.25367647058823528</v>
      </c>
    </row>
    <row r="341" spans="1:27" x14ac:dyDescent="0.25">
      <c r="A341">
        <v>60020</v>
      </c>
      <c r="B341" t="s">
        <v>143</v>
      </c>
      <c r="C341" t="s">
        <v>55</v>
      </c>
      <c r="D341">
        <v>12</v>
      </c>
      <c r="E341">
        <v>0</v>
      </c>
      <c r="F341">
        <v>7.4</v>
      </c>
      <c r="G341">
        <v>7.9</v>
      </c>
      <c r="H341">
        <v>7.4</v>
      </c>
      <c r="I341">
        <v>5.5</v>
      </c>
      <c r="J341">
        <v>5.5</v>
      </c>
      <c r="K341">
        <v>5.9</v>
      </c>
      <c r="L341">
        <v>5.9</v>
      </c>
      <c r="M341">
        <v>5.4</v>
      </c>
      <c r="N341">
        <v>5.2</v>
      </c>
      <c r="O341">
        <v>4.4000000000000004</v>
      </c>
      <c r="P341">
        <v>5</v>
      </c>
      <c r="Q341">
        <v>6.9</v>
      </c>
      <c r="R341">
        <v>4.5</v>
      </c>
      <c r="S341">
        <v>4.5</v>
      </c>
      <c r="T341">
        <v>4.2</v>
      </c>
      <c r="U341">
        <v>4.4000000000000004</v>
      </c>
      <c r="V341">
        <v>6.6</v>
      </c>
      <c r="AA341">
        <f t="shared" si="11"/>
        <v>1.3977941176470523</v>
      </c>
    </row>
    <row r="342" spans="1:27" x14ac:dyDescent="0.25">
      <c r="A342">
        <v>60021</v>
      </c>
      <c r="B342" t="s">
        <v>144</v>
      </c>
      <c r="C342" t="s">
        <v>10</v>
      </c>
      <c r="D342">
        <v>12</v>
      </c>
      <c r="E342">
        <v>3</v>
      </c>
      <c r="F342">
        <v>11.4</v>
      </c>
      <c r="G342">
        <v>11.2</v>
      </c>
      <c r="H342">
        <v>11.3</v>
      </c>
      <c r="I342">
        <v>9.6999999999999993</v>
      </c>
      <c r="J342">
        <v>11.3</v>
      </c>
      <c r="K342">
        <v>11.9</v>
      </c>
      <c r="L342">
        <v>13</v>
      </c>
      <c r="M342">
        <v>11.5</v>
      </c>
      <c r="N342">
        <v>14.3</v>
      </c>
      <c r="O342">
        <v>12.2</v>
      </c>
      <c r="P342">
        <v>12.3</v>
      </c>
      <c r="Q342">
        <v>12.4</v>
      </c>
      <c r="R342">
        <v>11.4</v>
      </c>
      <c r="S342">
        <v>11.2</v>
      </c>
      <c r="T342">
        <v>11.1</v>
      </c>
      <c r="U342">
        <v>12.9</v>
      </c>
      <c r="V342">
        <v>10.9</v>
      </c>
      <c r="AA342">
        <f t="shared" si="11"/>
        <v>1.0624264705882356</v>
      </c>
    </row>
    <row r="343" spans="1:27" x14ac:dyDescent="0.25">
      <c r="A343">
        <v>60022</v>
      </c>
      <c r="B343" t="s">
        <v>145</v>
      </c>
      <c r="C343" t="s">
        <v>43</v>
      </c>
      <c r="D343">
        <v>12</v>
      </c>
      <c r="E343">
        <v>3</v>
      </c>
      <c r="F343">
        <v>16</v>
      </c>
      <c r="G343">
        <v>17.100000000000001</v>
      </c>
      <c r="H343">
        <v>16.899999999999999</v>
      </c>
      <c r="I343">
        <v>16.8</v>
      </c>
      <c r="J343">
        <v>16.5</v>
      </c>
      <c r="K343">
        <v>16.7</v>
      </c>
      <c r="L343">
        <v>17.8</v>
      </c>
      <c r="M343">
        <v>16.600000000000001</v>
      </c>
      <c r="N343">
        <v>18</v>
      </c>
      <c r="O343">
        <v>18.600000000000001</v>
      </c>
      <c r="P343">
        <v>19.399999999999999</v>
      </c>
      <c r="Q343">
        <v>18.7</v>
      </c>
      <c r="R343">
        <v>19.399999999999999</v>
      </c>
      <c r="S343">
        <v>18.899999999999999</v>
      </c>
      <c r="T343">
        <v>18.399999999999999</v>
      </c>
      <c r="U343">
        <v>17.5</v>
      </c>
      <c r="V343">
        <v>18.399999999999999</v>
      </c>
      <c r="AA343">
        <f t="shared" si="11"/>
        <v>1.1538970588235282</v>
      </c>
    </row>
    <row r="344" spans="1:27" x14ac:dyDescent="0.25">
      <c r="A344">
        <v>60023</v>
      </c>
      <c r="B344" t="s">
        <v>146</v>
      </c>
      <c r="C344" t="s">
        <v>24</v>
      </c>
      <c r="D344">
        <v>12</v>
      </c>
      <c r="E344">
        <v>24</v>
      </c>
      <c r="F344">
        <v>19</v>
      </c>
      <c r="G344">
        <v>18.899999999999999</v>
      </c>
      <c r="H344">
        <v>18.100000000000001</v>
      </c>
      <c r="I344">
        <v>19.7</v>
      </c>
      <c r="J344">
        <v>19.899999999999999</v>
      </c>
      <c r="K344">
        <v>20.8</v>
      </c>
      <c r="L344">
        <v>22</v>
      </c>
      <c r="M344">
        <v>18.7</v>
      </c>
      <c r="N344">
        <v>21.2</v>
      </c>
      <c r="O344">
        <v>15.3</v>
      </c>
      <c r="P344">
        <v>14.4</v>
      </c>
      <c r="Q344">
        <v>12.8</v>
      </c>
      <c r="R344">
        <v>14.6</v>
      </c>
      <c r="S344">
        <v>13.7</v>
      </c>
      <c r="T344">
        <v>14.6</v>
      </c>
      <c r="U344">
        <v>14.3</v>
      </c>
      <c r="V344">
        <v>13.6</v>
      </c>
      <c r="AA344">
        <f t="shared" si="11"/>
        <v>9.5401470588234361</v>
      </c>
    </row>
    <row r="345" spans="1:27" x14ac:dyDescent="0.25">
      <c r="A345">
        <v>60024</v>
      </c>
      <c r="B345" t="s">
        <v>147</v>
      </c>
      <c r="C345" t="s">
        <v>22</v>
      </c>
      <c r="D345">
        <v>12</v>
      </c>
      <c r="E345">
        <v>5</v>
      </c>
      <c r="F345">
        <v>11.7</v>
      </c>
      <c r="G345">
        <v>11.7</v>
      </c>
      <c r="H345">
        <v>11.8</v>
      </c>
      <c r="I345">
        <v>12</v>
      </c>
      <c r="J345">
        <v>11.1</v>
      </c>
      <c r="K345">
        <v>12.7</v>
      </c>
      <c r="L345">
        <v>10.6</v>
      </c>
      <c r="M345">
        <v>9.6</v>
      </c>
      <c r="N345">
        <v>9.4</v>
      </c>
      <c r="O345">
        <v>7.5</v>
      </c>
      <c r="P345">
        <v>10.9</v>
      </c>
      <c r="Q345">
        <v>10</v>
      </c>
      <c r="R345">
        <v>11</v>
      </c>
      <c r="S345">
        <v>9.5</v>
      </c>
      <c r="T345">
        <v>10.3</v>
      </c>
      <c r="U345">
        <v>8.6</v>
      </c>
      <c r="V345">
        <v>9.8000000000000007</v>
      </c>
      <c r="AA345">
        <f t="shared" si="11"/>
        <v>1.8027941176470392</v>
      </c>
    </row>
    <row r="346" spans="1:27" x14ac:dyDescent="0.25">
      <c r="A346">
        <v>60025</v>
      </c>
      <c r="B346" t="s">
        <v>148</v>
      </c>
      <c r="C346" t="s">
        <v>28</v>
      </c>
      <c r="D346">
        <v>12</v>
      </c>
      <c r="E346">
        <v>34</v>
      </c>
      <c r="F346">
        <v>5.3</v>
      </c>
      <c r="G346">
        <v>5.3</v>
      </c>
      <c r="H346">
        <v>5.3</v>
      </c>
      <c r="I346">
        <v>5.4</v>
      </c>
      <c r="J346">
        <v>5.6</v>
      </c>
      <c r="K346">
        <v>5.4</v>
      </c>
      <c r="L346">
        <v>5.3</v>
      </c>
      <c r="M346">
        <v>5.2</v>
      </c>
      <c r="N346">
        <v>4.5999999999999996</v>
      </c>
      <c r="O346">
        <v>5.2</v>
      </c>
      <c r="P346">
        <v>5</v>
      </c>
      <c r="Q346">
        <v>6.6</v>
      </c>
      <c r="R346">
        <v>6.5</v>
      </c>
      <c r="S346">
        <v>6.7</v>
      </c>
      <c r="T346">
        <v>7</v>
      </c>
      <c r="U346">
        <v>5</v>
      </c>
      <c r="V346">
        <v>7.9</v>
      </c>
      <c r="AA346">
        <f t="shared" si="11"/>
        <v>0.78066176470586868</v>
      </c>
    </row>
    <row r="347" spans="1:27" x14ac:dyDescent="0.25">
      <c r="A347">
        <v>60026</v>
      </c>
      <c r="B347" t="s">
        <v>149</v>
      </c>
      <c r="C347" t="s">
        <v>52</v>
      </c>
      <c r="D347">
        <v>12</v>
      </c>
      <c r="E347">
        <v>15</v>
      </c>
      <c r="F347">
        <v>17</v>
      </c>
      <c r="G347">
        <v>15.9</v>
      </c>
      <c r="H347">
        <v>17.5</v>
      </c>
      <c r="I347">
        <v>18.600000000000001</v>
      </c>
      <c r="J347">
        <v>19.3</v>
      </c>
      <c r="K347">
        <v>19.2</v>
      </c>
      <c r="L347">
        <v>21.6</v>
      </c>
      <c r="M347">
        <v>15.3</v>
      </c>
      <c r="N347">
        <v>14.1</v>
      </c>
      <c r="O347">
        <v>13.1</v>
      </c>
      <c r="P347">
        <v>11.5</v>
      </c>
      <c r="Q347">
        <v>12.1</v>
      </c>
      <c r="R347">
        <v>13.2</v>
      </c>
      <c r="S347">
        <v>13</v>
      </c>
      <c r="T347">
        <v>12.9</v>
      </c>
      <c r="U347">
        <v>14.1</v>
      </c>
      <c r="V347">
        <v>15.5</v>
      </c>
      <c r="AA347">
        <f t="shared" si="11"/>
        <v>8.5581617647059147</v>
      </c>
    </row>
    <row r="348" spans="1:27" x14ac:dyDescent="0.25">
      <c r="A348">
        <v>60027</v>
      </c>
      <c r="B348" t="s">
        <v>150</v>
      </c>
      <c r="C348" t="s">
        <v>33</v>
      </c>
      <c r="D348">
        <v>12</v>
      </c>
      <c r="E348">
        <v>5</v>
      </c>
      <c r="F348">
        <v>4.8</v>
      </c>
      <c r="G348">
        <v>5.4</v>
      </c>
      <c r="H348">
        <v>4.4000000000000004</v>
      </c>
      <c r="I348">
        <v>4.5999999999999996</v>
      </c>
      <c r="J348">
        <v>3.9</v>
      </c>
      <c r="K348">
        <v>3.2</v>
      </c>
      <c r="L348">
        <v>3.7</v>
      </c>
      <c r="M348">
        <v>4.2</v>
      </c>
      <c r="N348">
        <v>6</v>
      </c>
      <c r="O348">
        <v>5.8</v>
      </c>
      <c r="P348">
        <v>3.8</v>
      </c>
      <c r="Q348">
        <v>5.8</v>
      </c>
      <c r="R348">
        <v>5.9</v>
      </c>
      <c r="S348">
        <v>5.8</v>
      </c>
      <c r="T348">
        <v>3.7</v>
      </c>
      <c r="U348">
        <v>4.2</v>
      </c>
      <c r="V348">
        <v>6.1</v>
      </c>
      <c r="AA348">
        <f t="shared" si="11"/>
        <v>0.96279411764706424</v>
      </c>
    </row>
    <row r="349" spans="1:27" x14ac:dyDescent="0.25">
      <c r="A349">
        <v>60028</v>
      </c>
      <c r="B349" t="s">
        <v>151</v>
      </c>
      <c r="C349" t="s">
        <v>17</v>
      </c>
      <c r="D349">
        <v>12</v>
      </c>
      <c r="E349">
        <v>7</v>
      </c>
      <c r="F349">
        <v>4.7</v>
      </c>
      <c r="G349">
        <v>4.9000000000000004</v>
      </c>
      <c r="H349">
        <v>4.9000000000000004</v>
      </c>
      <c r="I349">
        <v>4.8</v>
      </c>
      <c r="J349">
        <v>4.9000000000000004</v>
      </c>
      <c r="K349">
        <v>4.8</v>
      </c>
      <c r="L349">
        <v>4.5999999999999996</v>
      </c>
      <c r="M349">
        <v>4</v>
      </c>
      <c r="N349">
        <v>4.2</v>
      </c>
      <c r="O349">
        <v>5.8</v>
      </c>
      <c r="P349">
        <v>5.0999999999999996</v>
      </c>
      <c r="Q349">
        <v>4.7</v>
      </c>
      <c r="R349">
        <v>4.2</v>
      </c>
      <c r="S349">
        <v>4.7</v>
      </c>
      <c r="T349">
        <v>4.7</v>
      </c>
      <c r="U349">
        <v>4.5999999999999996</v>
      </c>
      <c r="V349">
        <v>7.5</v>
      </c>
      <c r="AA349">
        <f t="shared" si="11"/>
        <v>0.6098529411764666</v>
      </c>
    </row>
    <row r="350" spans="1:27" x14ac:dyDescent="0.25">
      <c r="A350">
        <v>60029</v>
      </c>
      <c r="B350" t="s">
        <v>152</v>
      </c>
      <c r="C350" t="s">
        <v>34</v>
      </c>
      <c r="D350">
        <v>12</v>
      </c>
      <c r="E350">
        <v>7</v>
      </c>
      <c r="F350">
        <v>13.8</v>
      </c>
      <c r="G350">
        <v>8.1999999999999993</v>
      </c>
      <c r="H350">
        <v>5.9</v>
      </c>
      <c r="I350">
        <v>6.6</v>
      </c>
      <c r="J350">
        <v>5.8</v>
      </c>
      <c r="K350">
        <v>5.6</v>
      </c>
      <c r="L350">
        <v>6.3</v>
      </c>
      <c r="M350">
        <v>6.3</v>
      </c>
      <c r="N350">
        <v>6.6</v>
      </c>
      <c r="O350">
        <v>8.1</v>
      </c>
      <c r="P350">
        <v>10.4</v>
      </c>
      <c r="Q350">
        <v>9.3000000000000007</v>
      </c>
      <c r="R350">
        <v>11.1</v>
      </c>
      <c r="S350">
        <v>12</v>
      </c>
      <c r="T350">
        <v>12.2</v>
      </c>
      <c r="U350">
        <v>13.8</v>
      </c>
      <c r="V350">
        <v>13.3</v>
      </c>
      <c r="AA350">
        <f t="shared" si="11"/>
        <v>9.3074264705882257</v>
      </c>
    </row>
    <row r="351" spans="1:27" x14ac:dyDescent="0.25">
      <c r="A351">
        <v>60030</v>
      </c>
      <c r="B351" t="s">
        <v>153</v>
      </c>
      <c r="C351" t="s">
        <v>51</v>
      </c>
      <c r="D351">
        <v>12</v>
      </c>
      <c r="E351">
        <v>6</v>
      </c>
      <c r="F351">
        <v>8.9</v>
      </c>
      <c r="G351">
        <v>9</v>
      </c>
      <c r="H351">
        <v>9.3000000000000007</v>
      </c>
      <c r="I351">
        <v>9.5</v>
      </c>
      <c r="J351">
        <v>9.6999999999999993</v>
      </c>
      <c r="K351">
        <v>9.6</v>
      </c>
      <c r="L351">
        <v>10.4</v>
      </c>
      <c r="M351">
        <v>11.3</v>
      </c>
      <c r="N351">
        <v>11</v>
      </c>
      <c r="O351">
        <v>13.7</v>
      </c>
      <c r="P351">
        <v>13.2</v>
      </c>
      <c r="Q351">
        <v>14.1</v>
      </c>
      <c r="R351">
        <v>13.3</v>
      </c>
      <c r="S351">
        <v>13.8</v>
      </c>
      <c r="T351">
        <v>13.6</v>
      </c>
      <c r="U351">
        <v>13.1</v>
      </c>
      <c r="V351">
        <v>9.6</v>
      </c>
      <c r="AA351">
        <f t="shared" si="11"/>
        <v>3.9663235294117385</v>
      </c>
    </row>
    <row r="352" spans="1:27" x14ac:dyDescent="0.25">
      <c r="A352">
        <v>60033</v>
      </c>
      <c r="B352" t="s">
        <v>154</v>
      </c>
      <c r="C352" t="s">
        <v>49</v>
      </c>
      <c r="D352">
        <v>12</v>
      </c>
      <c r="E352">
        <v>11</v>
      </c>
      <c r="F352">
        <v>9.1999999999999993</v>
      </c>
      <c r="G352">
        <v>8.6999999999999993</v>
      </c>
      <c r="H352">
        <v>7.5</v>
      </c>
      <c r="I352">
        <v>7</v>
      </c>
      <c r="J352">
        <v>7.5</v>
      </c>
      <c r="K352">
        <v>8.6999999999999993</v>
      </c>
      <c r="L352">
        <v>7.5</v>
      </c>
      <c r="M352">
        <v>9.4</v>
      </c>
      <c r="N352">
        <v>8.9</v>
      </c>
      <c r="O352">
        <v>9.1999999999999993</v>
      </c>
      <c r="P352">
        <v>9.1</v>
      </c>
      <c r="Q352">
        <v>9.1999999999999993</v>
      </c>
      <c r="R352">
        <v>9.5</v>
      </c>
      <c r="S352">
        <v>12.3</v>
      </c>
      <c r="T352">
        <v>10.9</v>
      </c>
      <c r="U352">
        <v>11.2</v>
      </c>
      <c r="V352">
        <v>12.1</v>
      </c>
      <c r="AA352">
        <f t="shared" si="11"/>
        <v>2.438602941176498</v>
      </c>
    </row>
    <row r="353" spans="1:27" x14ac:dyDescent="0.25">
      <c r="A353">
        <v>60034</v>
      </c>
      <c r="B353" t="s">
        <v>155</v>
      </c>
      <c r="C353" t="s">
        <v>26</v>
      </c>
      <c r="D353">
        <v>12</v>
      </c>
      <c r="E353">
        <v>4</v>
      </c>
      <c r="F353">
        <v>5.2</v>
      </c>
      <c r="G353">
        <v>5.3</v>
      </c>
      <c r="H353">
        <v>5.2</v>
      </c>
      <c r="I353">
        <v>5.2</v>
      </c>
      <c r="J353">
        <v>5.6</v>
      </c>
      <c r="K353">
        <v>5.7</v>
      </c>
      <c r="L353">
        <v>5.9</v>
      </c>
      <c r="M353">
        <v>6</v>
      </c>
      <c r="N353">
        <v>5.9</v>
      </c>
      <c r="O353">
        <v>8.8000000000000007</v>
      </c>
      <c r="P353">
        <v>8.1999999999999993</v>
      </c>
      <c r="Q353">
        <v>9.1999999999999993</v>
      </c>
      <c r="R353">
        <v>10.4</v>
      </c>
      <c r="S353">
        <v>7.9</v>
      </c>
      <c r="T353">
        <v>6</v>
      </c>
      <c r="U353">
        <v>5.3</v>
      </c>
      <c r="V353">
        <v>11.9</v>
      </c>
      <c r="AA353">
        <f t="shared" si="11"/>
        <v>4.3356617647058613</v>
      </c>
    </row>
    <row r="354" spans="1:27" x14ac:dyDescent="0.25">
      <c r="A354">
        <v>60001</v>
      </c>
      <c r="B354" t="s">
        <v>124</v>
      </c>
      <c r="C354" t="s">
        <v>47</v>
      </c>
      <c r="D354">
        <v>13</v>
      </c>
      <c r="E354">
        <v>15</v>
      </c>
      <c r="F354">
        <v>5.2</v>
      </c>
      <c r="G354">
        <v>5.3</v>
      </c>
      <c r="H354">
        <v>5.0999999999999996</v>
      </c>
      <c r="I354">
        <v>5.7</v>
      </c>
      <c r="J354">
        <v>5.3</v>
      </c>
      <c r="K354">
        <v>5.2</v>
      </c>
      <c r="L354">
        <v>5.4</v>
      </c>
      <c r="M354">
        <v>5.8</v>
      </c>
      <c r="N354">
        <v>5.9</v>
      </c>
      <c r="O354">
        <v>6.2</v>
      </c>
      <c r="P354">
        <v>6.2</v>
      </c>
      <c r="Q354">
        <v>6</v>
      </c>
      <c r="R354">
        <v>5.9</v>
      </c>
      <c r="S354">
        <v>5.8</v>
      </c>
      <c r="T354">
        <v>5.5</v>
      </c>
      <c r="U354">
        <v>5.2</v>
      </c>
      <c r="V354">
        <v>5.0999999999999996</v>
      </c>
      <c r="W354">
        <v>4.9000000000000004</v>
      </c>
      <c r="AA354">
        <f>VAR(F354:W354)</f>
        <v>0.16369281045751641</v>
      </c>
    </row>
    <row r="355" spans="1:27" x14ac:dyDescent="0.25">
      <c r="A355">
        <v>60002</v>
      </c>
      <c r="B355" t="s">
        <v>125</v>
      </c>
      <c r="C355" t="s">
        <v>38</v>
      </c>
      <c r="D355">
        <v>13</v>
      </c>
      <c r="E355">
        <v>13</v>
      </c>
      <c r="F355">
        <v>18.100000000000001</v>
      </c>
      <c r="G355">
        <v>16</v>
      </c>
      <c r="H355">
        <v>16.2</v>
      </c>
      <c r="I355">
        <v>17.100000000000001</v>
      </c>
      <c r="J355">
        <v>17.399999999999999</v>
      </c>
      <c r="K355">
        <v>16.3</v>
      </c>
      <c r="L355">
        <v>13.1</v>
      </c>
      <c r="M355">
        <v>16.399999999999999</v>
      </c>
      <c r="N355">
        <v>18.8</v>
      </c>
      <c r="O355">
        <v>15</v>
      </c>
      <c r="P355">
        <v>13.8</v>
      </c>
      <c r="Q355">
        <v>16.100000000000001</v>
      </c>
      <c r="R355">
        <v>15.6</v>
      </c>
      <c r="S355">
        <v>14.7</v>
      </c>
      <c r="T355">
        <v>15</v>
      </c>
      <c r="U355">
        <v>13.9</v>
      </c>
      <c r="V355">
        <v>15.2</v>
      </c>
      <c r="W355">
        <v>16.2</v>
      </c>
      <c r="AA355">
        <f t="shared" ref="AA355:AA385" si="12">VAR(F355:W355)</f>
        <v>2.1985947712418308</v>
      </c>
    </row>
    <row r="356" spans="1:27" x14ac:dyDescent="0.25">
      <c r="A356">
        <v>60003</v>
      </c>
      <c r="B356" t="s">
        <v>126</v>
      </c>
      <c r="C356" t="s">
        <v>32</v>
      </c>
      <c r="D356">
        <v>13</v>
      </c>
      <c r="E356">
        <v>10</v>
      </c>
      <c r="F356">
        <v>18.5</v>
      </c>
      <c r="G356">
        <v>18.3</v>
      </c>
      <c r="H356">
        <v>17.7</v>
      </c>
      <c r="I356">
        <v>15.2</v>
      </c>
      <c r="J356">
        <v>14.7</v>
      </c>
      <c r="K356">
        <v>14.9</v>
      </c>
      <c r="L356">
        <v>18.100000000000001</v>
      </c>
      <c r="M356">
        <v>17.600000000000001</v>
      </c>
      <c r="N356">
        <v>18.600000000000001</v>
      </c>
      <c r="O356">
        <v>22.5</v>
      </c>
      <c r="P356">
        <v>22.6</v>
      </c>
      <c r="Q356">
        <v>21.3</v>
      </c>
      <c r="R356">
        <v>23.7</v>
      </c>
      <c r="S356">
        <v>18.899999999999999</v>
      </c>
      <c r="T356">
        <v>17.3</v>
      </c>
      <c r="U356">
        <v>18.399999999999999</v>
      </c>
      <c r="V356">
        <v>15.8</v>
      </c>
      <c r="W356">
        <v>14.5</v>
      </c>
      <c r="AA356">
        <f t="shared" si="12"/>
        <v>7.7332026143792119</v>
      </c>
    </row>
    <row r="357" spans="1:27" x14ac:dyDescent="0.25">
      <c r="A357">
        <v>60004</v>
      </c>
      <c r="B357" t="s">
        <v>127</v>
      </c>
      <c r="C357" t="s">
        <v>40</v>
      </c>
      <c r="D357">
        <v>13</v>
      </c>
      <c r="E357">
        <v>13</v>
      </c>
      <c r="F357">
        <v>4.8</v>
      </c>
      <c r="G357">
        <v>5.6</v>
      </c>
      <c r="H357">
        <v>5.2</v>
      </c>
      <c r="I357">
        <v>5</v>
      </c>
      <c r="J357">
        <v>4.9000000000000004</v>
      </c>
      <c r="K357">
        <v>5.2</v>
      </c>
      <c r="L357">
        <v>4.5</v>
      </c>
      <c r="M357">
        <v>5.0999999999999996</v>
      </c>
      <c r="N357">
        <v>5.6</v>
      </c>
      <c r="O357">
        <v>6</v>
      </c>
      <c r="P357">
        <v>6.3</v>
      </c>
      <c r="Q357">
        <v>6.9</v>
      </c>
      <c r="R357">
        <v>6.8</v>
      </c>
      <c r="S357">
        <v>8.6999999999999993</v>
      </c>
      <c r="T357">
        <v>6.4</v>
      </c>
      <c r="U357">
        <v>7</v>
      </c>
      <c r="V357">
        <v>7.4</v>
      </c>
      <c r="W357">
        <v>11.6</v>
      </c>
      <c r="AA357">
        <f t="shared" si="12"/>
        <v>2.954771241830044</v>
      </c>
    </row>
    <row r="358" spans="1:27" x14ac:dyDescent="0.25">
      <c r="A358">
        <v>60005</v>
      </c>
      <c r="B358" t="s">
        <v>128</v>
      </c>
      <c r="C358" t="s">
        <v>60</v>
      </c>
      <c r="D358">
        <v>13</v>
      </c>
      <c r="E358">
        <v>4</v>
      </c>
      <c r="F358">
        <v>8.5</v>
      </c>
      <c r="G358">
        <v>8.5</v>
      </c>
      <c r="H358">
        <v>8.8000000000000007</v>
      </c>
      <c r="I358">
        <v>8.6999999999999993</v>
      </c>
      <c r="J358">
        <v>8.6999999999999993</v>
      </c>
      <c r="K358">
        <v>8.9</v>
      </c>
      <c r="L358">
        <v>7.6</v>
      </c>
      <c r="M358">
        <v>10.8</v>
      </c>
      <c r="N358">
        <v>9.4</v>
      </c>
      <c r="O358">
        <v>10.7</v>
      </c>
      <c r="P358">
        <v>10.4</v>
      </c>
      <c r="Q358">
        <v>9.6999999999999993</v>
      </c>
      <c r="R358">
        <v>10.7</v>
      </c>
      <c r="S358">
        <v>11.2</v>
      </c>
      <c r="T358">
        <v>10.5</v>
      </c>
      <c r="U358">
        <v>10.3</v>
      </c>
      <c r="V358">
        <v>10.8</v>
      </c>
      <c r="W358">
        <v>10.8</v>
      </c>
      <c r="AA358">
        <f t="shared" si="12"/>
        <v>1.1877124183006078</v>
      </c>
    </row>
    <row r="359" spans="1:27" x14ac:dyDescent="0.25">
      <c r="A359">
        <v>60006</v>
      </c>
      <c r="B359" t="s">
        <v>129</v>
      </c>
      <c r="C359" t="s">
        <v>19</v>
      </c>
      <c r="D359">
        <v>13</v>
      </c>
      <c r="E359">
        <v>10</v>
      </c>
      <c r="F359">
        <v>9.4</v>
      </c>
      <c r="G359">
        <v>9.3000000000000007</v>
      </c>
      <c r="H359">
        <v>9.3000000000000007</v>
      </c>
      <c r="I359">
        <v>9</v>
      </c>
      <c r="J359">
        <v>9.6</v>
      </c>
      <c r="K359">
        <v>9.3000000000000007</v>
      </c>
      <c r="L359">
        <v>9.8000000000000007</v>
      </c>
      <c r="M359">
        <v>9.8000000000000007</v>
      </c>
      <c r="N359">
        <v>12.8</v>
      </c>
      <c r="O359">
        <v>11.9</v>
      </c>
      <c r="P359">
        <v>12.4</v>
      </c>
      <c r="Q359">
        <v>11.9</v>
      </c>
      <c r="R359">
        <v>9.3000000000000007</v>
      </c>
      <c r="S359">
        <v>11.2</v>
      </c>
      <c r="T359">
        <v>11.7</v>
      </c>
      <c r="U359">
        <v>12</v>
      </c>
      <c r="V359">
        <v>11.7</v>
      </c>
      <c r="W359">
        <v>17.399999999999999</v>
      </c>
      <c r="AA359">
        <f t="shared" si="12"/>
        <v>4.2798692810457553</v>
      </c>
    </row>
    <row r="360" spans="1:27" x14ac:dyDescent="0.25">
      <c r="A360">
        <v>60007</v>
      </c>
      <c r="B360" t="s">
        <v>130</v>
      </c>
      <c r="C360" t="s">
        <v>4</v>
      </c>
      <c r="D360">
        <v>13</v>
      </c>
      <c r="E360">
        <v>18</v>
      </c>
      <c r="F360">
        <v>12.3</v>
      </c>
      <c r="G360">
        <v>11.3</v>
      </c>
      <c r="H360">
        <v>11</v>
      </c>
      <c r="I360">
        <v>11.8</v>
      </c>
      <c r="J360">
        <v>11.9</v>
      </c>
      <c r="K360">
        <v>11.7</v>
      </c>
      <c r="L360">
        <v>11.9</v>
      </c>
      <c r="M360">
        <v>11.6</v>
      </c>
      <c r="N360">
        <v>11.8</v>
      </c>
      <c r="O360">
        <v>11.6</v>
      </c>
      <c r="P360">
        <v>10.8</v>
      </c>
      <c r="Q360">
        <v>12.8</v>
      </c>
      <c r="R360">
        <v>12.5</v>
      </c>
      <c r="S360">
        <v>10.8</v>
      </c>
      <c r="T360">
        <v>9.9</v>
      </c>
      <c r="U360">
        <v>8.6</v>
      </c>
      <c r="V360">
        <v>9.1999999999999993</v>
      </c>
      <c r="W360">
        <v>9</v>
      </c>
      <c r="AA360">
        <f t="shared" si="12"/>
        <v>1.4895751633987</v>
      </c>
    </row>
    <row r="361" spans="1:27" x14ac:dyDescent="0.25">
      <c r="A361">
        <v>60008</v>
      </c>
      <c r="B361" t="s">
        <v>131</v>
      </c>
      <c r="C361" t="s">
        <v>14</v>
      </c>
      <c r="D361">
        <v>13</v>
      </c>
      <c r="E361">
        <v>6</v>
      </c>
      <c r="F361">
        <v>15.2</v>
      </c>
      <c r="G361">
        <v>15</v>
      </c>
      <c r="H361">
        <v>14.9</v>
      </c>
      <c r="I361">
        <v>15.3</v>
      </c>
      <c r="J361">
        <v>13.9</v>
      </c>
      <c r="K361">
        <v>13.8</v>
      </c>
      <c r="L361">
        <v>16.600000000000001</v>
      </c>
      <c r="M361">
        <v>15.6</v>
      </c>
      <c r="N361">
        <v>10.9</v>
      </c>
      <c r="O361">
        <v>11.3</v>
      </c>
      <c r="P361">
        <v>9.9</v>
      </c>
      <c r="Q361">
        <v>12.3</v>
      </c>
      <c r="R361">
        <v>12.4</v>
      </c>
      <c r="S361">
        <v>12.7</v>
      </c>
      <c r="T361">
        <v>9.6</v>
      </c>
      <c r="U361">
        <v>9.5</v>
      </c>
      <c r="V361">
        <v>10</v>
      </c>
      <c r="W361">
        <v>10.8</v>
      </c>
      <c r="AA361">
        <f t="shared" si="12"/>
        <v>5.4931045751633221</v>
      </c>
    </row>
    <row r="362" spans="1:27" x14ac:dyDescent="0.25">
      <c r="A362">
        <v>60009</v>
      </c>
      <c r="B362" t="s">
        <v>132</v>
      </c>
      <c r="C362" t="s">
        <v>30</v>
      </c>
      <c r="D362">
        <v>13</v>
      </c>
      <c r="E362">
        <v>5</v>
      </c>
      <c r="F362">
        <v>17.7</v>
      </c>
      <c r="G362">
        <v>18.5</v>
      </c>
      <c r="H362">
        <v>18.3</v>
      </c>
      <c r="I362">
        <v>17.7</v>
      </c>
      <c r="J362">
        <v>17.3</v>
      </c>
      <c r="K362">
        <v>17.2</v>
      </c>
      <c r="L362">
        <v>18.399999999999999</v>
      </c>
      <c r="M362">
        <v>19.600000000000001</v>
      </c>
      <c r="N362">
        <v>17.7</v>
      </c>
      <c r="O362">
        <v>16</v>
      </c>
      <c r="P362">
        <v>15.7</v>
      </c>
      <c r="Q362">
        <v>16.2</v>
      </c>
      <c r="R362">
        <v>16.7</v>
      </c>
      <c r="S362">
        <v>17.2</v>
      </c>
      <c r="T362">
        <v>16.100000000000001</v>
      </c>
      <c r="U362">
        <v>15.5</v>
      </c>
      <c r="V362">
        <v>16</v>
      </c>
      <c r="W362">
        <v>16.3</v>
      </c>
      <c r="AA362">
        <f t="shared" si="12"/>
        <v>1.2955882352941182</v>
      </c>
    </row>
    <row r="363" spans="1:27" x14ac:dyDescent="0.25">
      <c r="A363">
        <v>60010</v>
      </c>
      <c r="B363" t="s">
        <v>133</v>
      </c>
      <c r="C363" t="s">
        <v>6</v>
      </c>
      <c r="D363">
        <v>13</v>
      </c>
      <c r="E363">
        <v>0</v>
      </c>
      <c r="F363">
        <v>6.2</v>
      </c>
      <c r="G363">
        <v>6.2</v>
      </c>
      <c r="H363">
        <v>4.5999999999999996</v>
      </c>
      <c r="I363">
        <v>4.5999999999999996</v>
      </c>
      <c r="J363">
        <v>4.0999999999999996</v>
      </c>
      <c r="K363">
        <v>4.2</v>
      </c>
      <c r="L363">
        <v>3.8</v>
      </c>
      <c r="M363">
        <v>6.4</v>
      </c>
      <c r="N363">
        <v>3.2</v>
      </c>
      <c r="O363">
        <v>2.5</v>
      </c>
      <c r="P363">
        <v>4.2</v>
      </c>
      <c r="Q363">
        <v>4.2</v>
      </c>
      <c r="R363">
        <v>4.8</v>
      </c>
      <c r="S363">
        <v>4.3</v>
      </c>
      <c r="T363">
        <v>4.0999999999999996</v>
      </c>
      <c r="U363">
        <v>4.3</v>
      </c>
      <c r="V363">
        <v>4.7</v>
      </c>
      <c r="W363">
        <v>4.2</v>
      </c>
      <c r="AA363">
        <f t="shared" si="12"/>
        <v>0.96888888888888491</v>
      </c>
    </row>
    <row r="364" spans="1:27" x14ac:dyDescent="0.25">
      <c r="A364">
        <v>60011</v>
      </c>
      <c r="B364" t="s">
        <v>134</v>
      </c>
      <c r="C364" t="s">
        <v>44</v>
      </c>
      <c r="D364">
        <v>13</v>
      </c>
      <c r="E364">
        <v>3</v>
      </c>
      <c r="F364">
        <v>3.2</v>
      </c>
      <c r="G364">
        <v>3.2</v>
      </c>
      <c r="H364">
        <v>3.5</v>
      </c>
      <c r="I364">
        <v>3.5</v>
      </c>
      <c r="J364">
        <v>3.4</v>
      </c>
      <c r="K364">
        <v>3.2</v>
      </c>
      <c r="L364">
        <v>3.9</v>
      </c>
      <c r="M364">
        <v>3.8</v>
      </c>
      <c r="N364">
        <v>4</v>
      </c>
      <c r="O364">
        <v>3.7</v>
      </c>
      <c r="P364">
        <v>3.8</v>
      </c>
      <c r="Q364">
        <v>3.5</v>
      </c>
      <c r="R364">
        <v>4</v>
      </c>
      <c r="S364">
        <v>3.7</v>
      </c>
      <c r="T364">
        <v>3.2</v>
      </c>
      <c r="U364">
        <v>3.2</v>
      </c>
      <c r="V364">
        <v>3.1</v>
      </c>
      <c r="W364">
        <v>4.0999999999999996</v>
      </c>
      <c r="AA364">
        <f t="shared" si="12"/>
        <v>0.10849673202614374</v>
      </c>
    </row>
    <row r="365" spans="1:27" x14ac:dyDescent="0.25">
      <c r="A365">
        <v>60012</v>
      </c>
      <c r="B365" t="s">
        <v>135</v>
      </c>
      <c r="C365" t="s">
        <v>36</v>
      </c>
      <c r="D365">
        <v>13</v>
      </c>
      <c r="E365">
        <v>2</v>
      </c>
      <c r="F365">
        <v>10.7</v>
      </c>
      <c r="G365">
        <v>10.4</v>
      </c>
      <c r="H365">
        <v>10.7</v>
      </c>
      <c r="I365">
        <v>11.1</v>
      </c>
      <c r="J365">
        <v>11.6</v>
      </c>
      <c r="K365">
        <v>12.1</v>
      </c>
      <c r="L365">
        <v>11.6</v>
      </c>
      <c r="M365">
        <v>9.6999999999999993</v>
      </c>
      <c r="N365">
        <v>14.1</v>
      </c>
      <c r="O365">
        <v>12.4</v>
      </c>
      <c r="P365">
        <v>14.1</v>
      </c>
      <c r="Q365">
        <v>13.4</v>
      </c>
      <c r="R365">
        <v>12.7</v>
      </c>
      <c r="S365">
        <v>10.7</v>
      </c>
      <c r="T365">
        <v>10.4</v>
      </c>
      <c r="U365">
        <v>11.9</v>
      </c>
      <c r="V365">
        <v>11.8</v>
      </c>
      <c r="W365">
        <v>10</v>
      </c>
      <c r="AA365">
        <f t="shared" si="12"/>
        <v>1.7458823529411669</v>
      </c>
    </row>
    <row r="366" spans="1:27" x14ac:dyDescent="0.25">
      <c r="A366">
        <v>60013</v>
      </c>
      <c r="B366" t="s">
        <v>136</v>
      </c>
      <c r="C366" t="s">
        <v>16</v>
      </c>
      <c r="D366">
        <v>13</v>
      </c>
      <c r="E366">
        <v>8</v>
      </c>
      <c r="F366">
        <v>17.399999999999999</v>
      </c>
      <c r="G366">
        <v>18</v>
      </c>
      <c r="H366">
        <v>18.600000000000001</v>
      </c>
      <c r="I366">
        <v>19.100000000000001</v>
      </c>
      <c r="J366">
        <v>18.399999999999999</v>
      </c>
      <c r="K366">
        <v>18.600000000000001</v>
      </c>
      <c r="L366">
        <v>20.399999999999999</v>
      </c>
      <c r="M366">
        <v>15.8</v>
      </c>
      <c r="N366">
        <v>15.4</v>
      </c>
      <c r="O366">
        <v>10.3</v>
      </c>
      <c r="P366">
        <v>9.4</v>
      </c>
      <c r="Q366">
        <v>10.3</v>
      </c>
      <c r="R366">
        <v>10.1</v>
      </c>
      <c r="S366">
        <v>9.6999999999999993</v>
      </c>
      <c r="T366">
        <v>10.7</v>
      </c>
      <c r="U366">
        <v>10.8</v>
      </c>
      <c r="V366">
        <v>10.5</v>
      </c>
      <c r="W366">
        <v>9.1999999999999993</v>
      </c>
      <c r="AA366">
        <f t="shared" si="12"/>
        <v>17.649575163398662</v>
      </c>
    </row>
    <row r="367" spans="1:27" x14ac:dyDescent="0.25">
      <c r="A367">
        <v>60014</v>
      </c>
      <c r="B367" t="s">
        <v>137</v>
      </c>
      <c r="C367" t="s">
        <v>58</v>
      </c>
      <c r="D367">
        <v>13</v>
      </c>
      <c r="E367">
        <v>15</v>
      </c>
      <c r="F367">
        <v>14.2</v>
      </c>
      <c r="G367">
        <v>12.9</v>
      </c>
      <c r="H367">
        <v>11.1</v>
      </c>
      <c r="I367">
        <v>11.2</v>
      </c>
      <c r="J367">
        <v>11.3</v>
      </c>
      <c r="K367">
        <v>11.9</v>
      </c>
      <c r="L367">
        <v>10.8</v>
      </c>
      <c r="M367">
        <v>10.6</v>
      </c>
      <c r="N367">
        <v>13.3</v>
      </c>
      <c r="O367">
        <v>13.2</v>
      </c>
      <c r="P367">
        <v>13</v>
      </c>
      <c r="Q367">
        <v>13.5</v>
      </c>
      <c r="R367">
        <v>13.6</v>
      </c>
      <c r="S367">
        <v>12.3</v>
      </c>
      <c r="T367">
        <v>12.9</v>
      </c>
      <c r="U367">
        <v>12.2</v>
      </c>
      <c r="V367">
        <v>12.6</v>
      </c>
      <c r="W367">
        <v>7.7</v>
      </c>
      <c r="AA367">
        <f t="shared" si="12"/>
        <v>2.3197712418301202</v>
      </c>
    </row>
    <row r="368" spans="1:27" x14ac:dyDescent="0.25">
      <c r="A368">
        <v>60015</v>
      </c>
      <c r="B368" t="s">
        <v>138</v>
      </c>
      <c r="C368" t="s">
        <v>45</v>
      </c>
      <c r="D368">
        <v>13</v>
      </c>
      <c r="E368">
        <v>12</v>
      </c>
      <c r="F368">
        <v>4.0999999999999996</v>
      </c>
      <c r="G368">
        <v>4.4000000000000004</v>
      </c>
      <c r="H368">
        <v>3.9</v>
      </c>
      <c r="I368">
        <v>4.0999999999999996</v>
      </c>
      <c r="J368">
        <v>3.9</v>
      </c>
      <c r="K368">
        <v>4.3</v>
      </c>
      <c r="L368">
        <v>4.2</v>
      </c>
      <c r="M368">
        <v>5.7</v>
      </c>
      <c r="N368">
        <v>5.8</v>
      </c>
      <c r="O368">
        <v>6.2</v>
      </c>
      <c r="P368">
        <v>7.6</v>
      </c>
      <c r="Q368">
        <v>7.3</v>
      </c>
      <c r="R368">
        <v>7.2</v>
      </c>
      <c r="S368">
        <v>7.1</v>
      </c>
      <c r="T368">
        <v>6.8</v>
      </c>
      <c r="U368">
        <v>6.8</v>
      </c>
      <c r="V368">
        <v>8.5</v>
      </c>
      <c r="W368">
        <v>5.5</v>
      </c>
      <c r="AA368">
        <f t="shared" si="12"/>
        <v>2.2590849673202711</v>
      </c>
    </row>
    <row r="369" spans="1:27" x14ac:dyDescent="0.25">
      <c r="A369">
        <v>60016</v>
      </c>
      <c r="B369" t="s">
        <v>139</v>
      </c>
      <c r="C369" t="s">
        <v>62</v>
      </c>
      <c r="D369">
        <v>13</v>
      </c>
      <c r="E369">
        <v>6</v>
      </c>
      <c r="F369">
        <v>4.9000000000000004</v>
      </c>
      <c r="G369">
        <v>5.3</v>
      </c>
      <c r="H369">
        <v>5.2</v>
      </c>
      <c r="I369">
        <v>5.5</v>
      </c>
      <c r="J369">
        <v>5</v>
      </c>
      <c r="K369">
        <v>5.3</v>
      </c>
      <c r="L369">
        <v>4.7</v>
      </c>
      <c r="M369">
        <v>5</v>
      </c>
      <c r="N369">
        <v>6.1</v>
      </c>
      <c r="O369">
        <v>6.2</v>
      </c>
      <c r="P369">
        <v>6.1</v>
      </c>
      <c r="Q369">
        <v>5.3</v>
      </c>
      <c r="R369">
        <v>5.9</v>
      </c>
      <c r="S369">
        <v>6</v>
      </c>
      <c r="T369">
        <v>5.4</v>
      </c>
      <c r="U369">
        <v>5.4</v>
      </c>
      <c r="V369">
        <v>5.5</v>
      </c>
      <c r="W369">
        <v>5.2</v>
      </c>
      <c r="AA369">
        <f t="shared" si="12"/>
        <v>0.19908496732026137</v>
      </c>
    </row>
    <row r="370" spans="1:27" x14ac:dyDescent="0.25">
      <c r="A370">
        <v>60017</v>
      </c>
      <c r="B370" t="s">
        <v>140</v>
      </c>
      <c r="C370" t="s">
        <v>8</v>
      </c>
      <c r="D370">
        <v>13</v>
      </c>
      <c r="E370">
        <v>8</v>
      </c>
      <c r="F370">
        <v>17.399999999999999</v>
      </c>
      <c r="G370">
        <v>16.100000000000001</v>
      </c>
      <c r="H370">
        <v>17.8</v>
      </c>
      <c r="I370">
        <v>19.5</v>
      </c>
      <c r="J370">
        <v>20.399999999999999</v>
      </c>
      <c r="K370">
        <v>20.6</v>
      </c>
      <c r="L370">
        <v>22</v>
      </c>
      <c r="M370">
        <v>15.3</v>
      </c>
      <c r="N370">
        <v>12.3</v>
      </c>
      <c r="O370">
        <v>12.2</v>
      </c>
      <c r="P370">
        <v>10.6</v>
      </c>
      <c r="Q370">
        <v>9.8000000000000007</v>
      </c>
      <c r="R370">
        <v>12.5</v>
      </c>
      <c r="S370">
        <v>13</v>
      </c>
      <c r="T370">
        <v>12.7</v>
      </c>
      <c r="U370">
        <v>13.1</v>
      </c>
      <c r="V370">
        <v>14.4</v>
      </c>
      <c r="W370">
        <v>12.1</v>
      </c>
      <c r="AA370">
        <f t="shared" si="12"/>
        <v>13.761176470588211</v>
      </c>
    </row>
    <row r="371" spans="1:27" x14ac:dyDescent="0.25">
      <c r="A371">
        <v>60018</v>
      </c>
      <c r="B371" t="s">
        <v>141</v>
      </c>
      <c r="C371" t="s">
        <v>12</v>
      </c>
      <c r="D371">
        <v>13</v>
      </c>
      <c r="E371">
        <v>5</v>
      </c>
      <c r="F371">
        <v>4.9000000000000004</v>
      </c>
      <c r="G371">
        <v>5.3</v>
      </c>
      <c r="H371">
        <v>4.5</v>
      </c>
      <c r="I371">
        <v>4.3</v>
      </c>
      <c r="J371">
        <v>4.5999999999999996</v>
      </c>
      <c r="K371">
        <v>2.9</v>
      </c>
      <c r="L371">
        <v>3.2</v>
      </c>
      <c r="M371">
        <v>3.8</v>
      </c>
      <c r="N371">
        <v>3.2</v>
      </c>
      <c r="O371">
        <v>3</v>
      </c>
      <c r="P371">
        <v>3.6</v>
      </c>
      <c r="Q371">
        <v>3.2</v>
      </c>
      <c r="R371">
        <v>3</v>
      </c>
      <c r="S371">
        <v>2.7</v>
      </c>
      <c r="T371">
        <v>3.5</v>
      </c>
      <c r="U371">
        <v>3.5</v>
      </c>
      <c r="V371">
        <v>3.4</v>
      </c>
      <c r="W371">
        <v>3.4</v>
      </c>
      <c r="AA371">
        <f t="shared" si="12"/>
        <v>0.55529411764705372</v>
      </c>
    </row>
    <row r="372" spans="1:27" x14ac:dyDescent="0.25">
      <c r="A372">
        <v>60019</v>
      </c>
      <c r="B372" t="s">
        <v>142</v>
      </c>
      <c r="C372" t="s">
        <v>13</v>
      </c>
      <c r="D372">
        <v>13</v>
      </c>
      <c r="E372">
        <v>3</v>
      </c>
      <c r="F372">
        <v>17.399999999999999</v>
      </c>
      <c r="G372">
        <v>17.3</v>
      </c>
      <c r="H372">
        <v>17.5</v>
      </c>
      <c r="I372">
        <v>17.7</v>
      </c>
      <c r="J372">
        <v>17.7</v>
      </c>
      <c r="K372">
        <v>18</v>
      </c>
      <c r="L372">
        <v>14.9</v>
      </c>
      <c r="M372">
        <v>12.2</v>
      </c>
      <c r="N372">
        <v>14.5</v>
      </c>
      <c r="O372">
        <v>9.9</v>
      </c>
      <c r="P372">
        <v>12</v>
      </c>
      <c r="Q372">
        <v>8.6</v>
      </c>
      <c r="R372">
        <v>10.199999999999999</v>
      </c>
      <c r="S372">
        <v>11.4</v>
      </c>
      <c r="T372">
        <v>11.4</v>
      </c>
      <c r="U372">
        <v>12.6</v>
      </c>
      <c r="V372">
        <v>10.9</v>
      </c>
      <c r="W372">
        <v>13.7</v>
      </c>
      <c r="AA372">
        <f t="shared" si="12"/>
        <v>10.060947712418297</v>
      </c>
    </row>
    <row r="373" spans="1:27" x14ac:dyDescent="0.25">
      <c r="A373">
        <v>60020</v>
      </c>
      <c r="B373" t="s">
        <v>143</v>
      </c>
      <c r="C373" t="s">
        <v>55</v>
      </c>
      <c r="D373">
        <v>13</v>
      </c>
      <c r="E373">
        <v>14</v>
      </c>
      <c r="F373">
        <v>23.2</v>
      </c>
      <c r="G373">
        <v>21.6</v>
      </c>
      <c r="H373">
        <v>23.3</v>
      </c>
      <c r="I373">
        <v>23.1</v>
      </c>
      <c r="J373">
        <v>23.5</v>
      </c>
      <c r="K373">
        <v>23.4</v>
      </c>
      <c r="L373">
        <v>22.6</v>
      </c>
      <c r="M373">
        <v>21.5</v>
      </c>
      <c r="N373">
        <v>21.9</v>
      </c>
      <c r="O373">
        <v>19.600000000000001</v>
      </c>
      <c r="P373">
        <v>20.5</v>
      </c>
      <c r="Q373">
        <v>22.9</v>
      </c>
      <c r="R373">
        <v>22.4</v>
      </c>
      <c r="S373">
        <v>22.6</v>
      </c>
      <c r="T373">
        <v>21.5</v>
      </c>
      <c r="U373">
        <v>21.6</v>
      </c>
      <c r="V373">
        <v>21.3</v>
      </c>
      <c r="W373">
        <v>22.1</v>
      </c>
      <c r="AA373">
        <f t="shared" si="12"/>
        <v>1.1296732026143781</v>
      </c>
    </row>
    <row r="374" spans="1:27" x14ac:dyDescent="0.25">
      <c r="A374">
        <v>60021</v>
      </c>
      <c r="B374" t="s">
        <v>144</v>
      </c>
      <c r="C374" t="s">
        <v>10</v>
      </c>
      <c r="D374">
        <v>13</v>
      </c>
      <c r="E374">
        <v>10</v>
      </c>
      <c r="F374">
        <v>7.8</v>
      </c>
      <c r="G374">
        <v>7.6</v>
      </c>
      <c r="H374">
        <v>7.6</v>
      </c>
      <c r="I374">
        <v>7.9</v>
      </c>
      <c r="J374">
        <v>8</v>
      </c>
      <c r="K374">
        <v>8.1</v>
      </c>
      <c r="L374">
        <v>8</v>
      </c>
      <c r="M374">
        <v>8.1</v>
      </c>
      <c r="N374">
        <v>7.9</v>
      </c>
      <c r="O374">
        <v>7.9</v>
      </c>
      <c r="P374">
        <v>6.8</v>
      </c>
      <c r="Q374">
        <v>5.7</v>
      </c>
      <c r="R374">
        <v>5.8</v>
      </c>
      <c r="S374">
        <v>8</v>
      </c>
      <c r="T374">
        <v>5.8</v>
      </c>
      <c r="U374">
        <v>5.9</v>
      </c>
      <c r="V374">
        <v>6</v>
      </c>
      <c r="W374">
        <v>5.6</v>
      </c>
      <c r="AA374">
        <f t="shared" si="12"/>
        <v>1.0378104575163367</v>
      </c>
    </row>
    <row r="375" spans="1:27" x14ac:dyDescent="0.25">
      <c r="A375">
        <v>60022</v>
      </c>
      <c r="B375" t="s">
        <v>145</v>
      </c>
      <c r="C375" t="s">
        <v>43</v>
      </c>
      <c r="D375">
        <v>13</v>
      </c>
      <c r="E375">
        <v>14</v>
      </c>
      <c r="F375">
        <v>11</v>
      </c>
      <c r="G375">
        <v>11.1</v>
      </c>
      <c r="H375">
        <v>9.5</v>
      </c>
      <c r="I375">
        <v>9.6999999999999993</v>
      </c>
      <c r="J375">
        <v>9.1999999999999993</v>
      </c>
      <c r="K375">
        <v>9.4</v>
      </c>
      <c r="L375">
        <v>8.9</v>
      </c>
      <c r="M375">
        <v>11</v>
      </c>
      <c r="N375">
        <v>12.6</v>
      </c>
      <c r="O375">
        <v>13.3</v>
      </c>
      <c r="P375">
        <v>15.3</v>
      </c>
      <c r="Q375">
        <v>13</v>
      </c>
      <c r="R375">
        <v>13.2</v>
      </c>
      <c r="S375">
        <v>14.3</v>
      </c>
      <c r="T375">
        <v>13.7</v>
      </c>
      <c r="U375">
        <v>13.3</v>
      </c>
      <c r="V375">
        <v>14</v>
      </c>
      <c r="W375">
        <v>13.4</v>
      </c>
      <c r="AA375">
        <f t="shared" si="12"/>
        <v>4.1040849673202446</v>
      </c>
    </row>
    <row r="376" spans="1:27" x14ac:dyDescent="0.25">
      <c r="A376">
        <v>60023</v>
      </c>
      <c r="B376" t="s">
        <v>146</v>
      </c>
      <c r="C376" t="s">
        <v>24</v>
      </c>
      <c r="D376">
        <v>13</v>
      </c>
      <c r="E376">
        <v>12</v>
      </c>
      <c r="F376">
        <v>9.8000000000000007</v>
      </c>
      <c r="G376">
        <v>10.3</v>
      </c>
      <c r="H376">
        <v>10.199999999999999</v>
      </c>
      <c r="I376">
        <v>10.199999999999999</v>
      </c>
      <c r="J376">
        <v>10.9</v>
      </c>
      <c r="K376">
        <v>10.6</v>
      </c>
      <c r="L376">
        <v>8.6999999999999993</v>
      </c>
      <c r="M376">
        <v>9.9</v>
      </c>
      <c r="N376">
        <v>8.6999999999999993</v>
      </c>
      <c r="O376">
        <v>9</v>
      </c>
      <c r="P376">
        <v>9.1</v>
      </c>
      <c r="Q376">
        <v>8.5</v>
      </c>
      <c r="R376">
        <v>10.7</v>
      </c>
      <c r="S376">
        <v>10.8</v>
      </c>
      <c r="T376">
        <v>10.9</v>
      </c>
      <c r="U376">
        <v>9.3000000000000007</v>
      </c>
      <c r="V376">
        <v>7.8</v>
      </c>
      <c r="W376">
        <v>10.199999999999999</v>
      </c>
      <c r="AA376">
        <f t="shared" si="12"/>
        <v>0.88614379084967354</v>
      </c>
    </row>
    <row r="377" spans="1:27" x14ac:dyDescent="0.25">
      <c r="A377">
        <v>60024</v>
      </c>
      <c r="B377" t="s">
        <v>147</v>
      </c>
      <c r="C377" t="s">
        <v>22</v>
      </c>
      <c r="D377">
        <v>13</v>
      </c>
      <c r="E377">
        <v>22</v>
      </c>
      <c r="F377">
        <v>11.4</v>
      </c>
      <c r="G377">
        <v>10.7</v>
      </c>
      <c r="H377">
        <v>10.6</v>
      </c>
      <c r="I377">
        <v>11.3</v>
      </c>
      <c r="J377">
        <v>11.4</v>
      </c>
      <c r="K377">
        <v>11.3</v>
      </c>
      <c r="L377">
        <v>12.1</v>
      </c>
      <c r="M377">
        <v>11.8</v>
      </c>
      <c r="N377">
        <v>10.7</v>
      </c>
      <c r="O377">
        <v>10.4</v>
      </c>
      <c r="P377">
        <v>10.6</v>
      </c>
      <c r="Q377">
        <v>11.1</v>
      </c>
      <c r="R377">
        <v>10.8</v>
      </c>
      <c r="S377">
        <v>10.5</v>
      </c>
      <c r="T377">
        <v>10.8</v>
      </c>
      <c r="U377">
        <v>8.5</v>
      </c>
      <c r="V377">
        <v>8.4</v>
      </c>
      <c r="W377">
        <v>8.3000000000000007</v>
      </c>
      <c r="AA377">
        <f t="shared" si="12"/>
        <v>1.2287908496731661</v>
      </c>
    </row>
    <row r="378" spans="1:27" x14ac:dyDescent="0.25">
      <c r="A378">
        <v>60025</v>
      </c>
      <c r="B378" t="s">
        <v>148</v>
      </c>
      <c r="C378" t="s">
        <v>28</v>
      </c>
      <c r="D378">
        <v>13</v>
      </c>
      <c r="E378">
        <v>4</v>
      </c>
      <c r="F378">
        <v>16.7</v>
      </c>
      <c r="G378">
        <v>18.7</v>
      </c>
      <c r="H378">
        <v>18.3</v>
      </c>
      <c r="I378">
        <v>18.100000000000001</v>
      </c>
      <c r="J378">
        <v>18.100000000000001</v>
      </c>
      <c r="K378">
        <v>18.2</v>
      </c>
      <c r="L378">
        <v>17.5</v>
      </c>
      <c r="M378">
        <v>17.399999999999999</v>
      </c>
      <c r="N378">
        <v>16.100000000000001</v>
      </c>
      <c r="O378">
        <v>16.899999999999999</v>
      </c>
      <c r="P378">
        <v>16.899999999999999</v>
      </c>
      <c r="Q378">
        <v>16.100000000000001</v>
      </c>
      <c r="R378">
        <v>16.100000000000001</v>
      </c>
      <c r="S378">
        <v>15.7</v>
      </c>
      <c r="T378">
        <v>15.9</v>
      </c>
      <c r="U378">
        <v>14.8</v>
      </c>
      <c r="V378">
        <v>15.8</v>
      </c>
      <c r="W378">
        <v>16.100000000000001</v>
      </c>
      <c r="AA378">
        <f t="shared" si="12"/>
        <v>1.2355555555555551</v>
      </c>
    </row>
    <row r="379" spans="1:27" x14ac:dyDescent="0.25">
      <c r="A379">
        <v>60026</v>
      </c>
      <c r="B379" t="s">
        <v>149</v>
      </c>
      <c r="C379" t="s">
        <v>52</v>
      </c>
      <c r="D379">
        <v>13</v>
      </c>
      <c r="E379">
        <v>4</v>
      </c>
      <c r="F379">
        <v>11.2</v>
      </c>
      <c r="G379">
        <v>11.2</v>
      </c>
      <c r="H379">
        <v>11.3</v>
      </c>
      <c r="I379">
        <v>11.1</v>
      </c>
      <c r="J379">
        <v>10.9</v>
      </c>
      <c r="K379">
        <v>11.1</v>
      </c>
      <c r="L379">
        <v>8.6</v>
      </c>
      <c r="M379">
        <v>12.6</v>
      </c>
      <c r="N379">
        <v>13.9</v>
      </c>
      <c r="O379">
        <v>11.8</v>
      </c>
      <c r="P379">
        <v>11.7</v>
      </c>
      <c r="Q379">
        <v>11.3</v>
      </c>
      <c r="R379">
        <v>11.1</v>
      </c>
      <c r="S379">
        <v>12.3</v>
      </c>
      <c r="T379">
        <v>12.4</v>
      </c>
      <c r="U379">
        <v>13.9</v>
      </c>
      <c r="V379">
        <v>15.9</v>
      </c>
      <c r="W379">
        <v>15.6</v>
      </c>
      <c r="AA379">
        <f t="shared" si="12"/>
        <v>3.1405555555555593</v>
      </c>
    </row>
    <row r="380" spans="1:27" x14ac:dyDescent="0.25">
      <c r="A380">
        <v>60027</v>
      </c>
      <c r="B380" t="s">
        <v>150</v>
      </c>
      <c r="C380" t="s">
        <v>33</v>
      </c>
      <c r="D380">
        <v>13</v>
      </c>
      <c r="E380">
        <v>3</v>
      </c>
      <c r="F380">
        <v>3.9</v>
      </c>
      <c r="G380">
        <v>4.2</v>
      </c>
      <c r="H380">
        <v>3.8</v>
      </c>
      <c r="I380">
        <v>4.2</v>
      </c>
      <c r="J380">
        <v>4.5999999999999996</v>
      </c>
      <c r="K380">
        <v>4.4000000000000004</v>
      </c>
      <c r="L380">
        <v>3.9</v>
      </c>
      <c r="M380">
        <v>3.7</v>
      </c>
      <c r="N380">
        <v>4.2</v>
      </c>
      <c r="O380">
        <v>5.7</v>
      </c>
      <c r="P380">
        <v>5.9</v>
      </c>
      <c r="Q380">
        <v>3.6</v>
      </c>
      <c r="R380">
        <v>6.1</v>
      </c>
      <c r="S380">
        <v>6.3</v>
      </c>
      <c r="T380">
        <v>4.0999999999999996</v>
      </c>
      <c r="U380">
        <v>4.4000000000000004</v>
      </c>
      <c r="V380">
        <v>4.5999999999999996</v>
      </c>
      <c r="W380">
        <v>4.4000000000000004</v>
      </c>
      <c r="AA380">
        <f t="shared" si="12"/>
        <v>0.72261437908496995</v>
      </c>
    </row>
    <row r="381" spans="1:27" x14ac:dyDescent="0.25">
      <c r="A381">
        <v>60028</v>
      </c>
      <c r="B381" t="s">
        <v>151</v>
      </c>
      <c r="C381" t="s">
        <v>17</v>
      </c>
      <c r="D381">
        <v>13</v>
      </c>
      <c r="E381">
        <v>10</v>
      </c>
      <c r="F381">
        <v>4.2</v>
      </c>
      <c r="G381">
        <v>5.8</v>
      </c>
      <c r="H381">
        <v>5.4</v>
      </c>
      <c r="I381">
        <v>5.9</v>
      </c>
      <c r="J381">
        <v>5.9</v>
      </c>
      <c r="K381">
        <v>5.8</v>
      </c>
      <c r="L381">
        <v>6.5</v>
      </c>
      <c r="M381">
        <v>3.9</v>
      </c>
      <c r="N381">
        <v>4.0999999999999996</v>
      </c>
      <c r="O381">
        <v>4.2</v>
      </c>
      <c r="P381">
        <v>3.9</v>
      </c>
      <c r="Q381">
        <v>5.9</v>
      </c>
      <c r="R381">
        <v>3.9</v>
      </c>
      <c r="S381">
        <v>3.5</v>
      </c>
      <c r="T381">
        <v>5.5</v>
      </c>
      <c r="U381">
        <v>5.5</v>
      </c>
      <c r="V381">
        <v>5.8</v>
      </c>
      <c r="W381">
        <v>6.1</v>
      </c>
      <c r="AA381">
        <f t="shared" si="12"/>
        <v>0.95647058823528686</v>
      </c>
    </row>
    <row r="382" spans="1:27" x14ac:dyDescent="0.25">
      <c r="A382">
        <v>60029</v>
      </c>
      <c r="B382" t="s">
        <v>152</v>
      </c>
      <c r="C382" t="s">
        <v>34</v>
      </c>
      <c r="D382">
        <v>13</v>
      </c>
      <c r="E382">
        <v>1</v>
      </c>
      <c r="F382">
        <v>0</v>
      </c>
      <c r="G382">
        <v>9.6999999999999993</v>
      </c>
      <c r="H382">
        <v>8.6999999999999993</v>
      </c>
      <c r="I382">
        <v>8.5</v>
      </c>
      <c r="J382">
        <v>8.9</v>
      </c>
      <c r="K382">
        <v>8.5</v>
      </c>
      <c r="L382">
        <v>10.199999999999999</v>
      </c>
      <c r="M382">
        <v>10</v>
      </c>
      <c r="N382">
        <v>7.2</v>
      </c>
      <c r="O382">
        <v>12.4</v>
      </c>
      <c r="P382">
        <v>11.8</v>
      </c>
      <c r="Q382">
        <v>12.2</v>
      </c>
      <c r="R382">
        <v>15.7</v>
      </c>
      <c r="S382">
        <v>14.8</v>
      </c>
      <c r="T382">
        <v>14.1</v>
      </c>
      <c r="U382">
        <v>14</v>
      </c>
      <c r="V382">
        <v>13.1</v>
      </c>
      <c r="W382">
        <v>13.8</v>
      </c>
      <c r="AA382">
        <f t="shared" si="12"/>
        <v>13.607320261437883</v>
      </c>
    </row>
    <row r="383" spans="1:27" x14ac:dyDescent="0.25">
      <c r="A383">
        <v>60030</v>
      </c>
      <c r="B383" t="s">
        <v>153</v>
      </c>
      <c r="C383" t="s">
        <v>51</v>
      </c>
      <c r="D383">
        <v>13</v>
      </c>
      <c r="E383">
        <v>5</v>
      </c>
      <c r="F383">
        <v>8.4</v>
      </c>
      <c r="G383">
        <v>8.3000000000000007</v>
      </c>
      <c r="H383">
        <v>8.5</v>
      </c>
      <c r="I383">
        <v>8.4</v>
      </c>
      <c r="J383">
        <v>8.5</v>
      </c>
      <c r="K383">
        <v>9</v>
      </c>
      <c r="L383">
        <v>9.4</v>
      </c>
      <c r="M383">
        <v>8.3000000000000007</v>
      </c>
      <c r="N383">
        <v>8.4</v>
      </c>
      <c r="O383">
        <v>8.6999999999999993</v>
      </c>
      <c r="P383">
        <v>6.8</v>
      </c>
      <c r="Q383">
        <v>9.1999999999999993</v>
      </c>
      <c r="R383">
        <v>8.1</v>
      </c>
      <c r="S383">
        <v>9.1</v>
      </c>
      <c r="T383">
        <v>8.6999999999999993</v>
      </c>
      <c r="U383">
        <v>7.9</v>
      </c>
      <c r="V383">
        <v>7.7</v>
      </c>
      <c r="W383">
        <v>7.8</v>
      </c>
      <c r="AA383">
        <f t="shared" si="12"/>
        <v>0.37999999999999989</v>
      </c>
    </row>
    <row r="384" spans="1:27" x14ac:dyDescent="0.25">
      <c r="A384">
        <v>60033</v>
      </c>
      <c r="B384" t="s">
        <v>154</v>
      </c>
      <c r="C384" t="s">
        <v>49</v>
      </c>
      <c r="D384">
        <v>13</v>
      </c>
      <c r="E384">
        <v>8</v>
      </c>
      <c r="F384">
        <v>17.7</v>
      </c>
      <c r="G384">
        <v>16.8</v>
      </c>
      <c r="H384">
        <v>15.7</v>
      </c>
      <c r="I384">
        <v>16.8</v>
      </c>
      <c r="J384">
        <v>17.100000000000001</v>
      </c>
      <c r="K384">
        <v>15.6</v>
      </c>
      <c r="L384">
        <v>16.8</v>
      </c>
      <c r="M384">
        <v>18.2</v>
      </c>
      <c r="N384">
        <v>14.1</v>
      </c>
      <c r="O384">
        <v>12.5</v>
      </c>
      <c r="P384">
        <v>12.6</v>
      </c>
      <c r="Q384">
        <v>11</v>
      </c>
      <c r="R384">
        <v>14.3</v>
      </c>
      <c r="S384">
        <v>13.7</v>
      </c>
      <c r="T384">
        <v>13.2</v>
      </c>
      <c r="U384">
        <v>15.7</v>
      </c>
      <c r="V384">
        <v>24.2</v>
      </c>
      <c r="W384">
        <v>17.5</v>
      </c>
      <c r="AA384">
        <f t="shared" si="12"/>
        <v>8.7061764705882947</v>
      </c>
    </row>
    <row r="385" spans="1:27" x14ac:dyDescent="0.25">
      <c r="A385">
        <v>60034</v>
      </c>
      <c r="B385" t="s">
        <v>155</v>
      </c>
      <c r="C385" t="s">
        <v>26</v>
      </c>
      <c r="D385">
        <v>13</v>
      </c>
      <c r="E385">
        <v>23</v>
      </c>
      <c r="F385">
        <v>10</v>
      </c>
      <c r="G385">
        <v>10.3</v>
      </c>
      <c r="H385">
        <v>10.9</v>
      </c>
      <c r="I385">
        <v>12</v>
      </c>
      <c r="J385">
        <v>13.2</v>
      </c>
      <c r="K385">
        <v>14.3</v>
      </c>
      <c r="L385">
        <v>14.7</v>
      </c>
      <c r="M385">
        <v>13.2</v>
      </c>
      <c r="N385">
        <v>11.1</v>
      </c>
      <c r="O385">
        <v>14.1</v>
      </c>
      <c r="P385">
        <v>14.1</v>
      </c>
      <c r="Q385">
        <v>14</v>
      </c>
      <c r="R385">
        <v>14.4</v>
      </c>
      <c r="S385">
        <v>13.7</v>
      </c>
      <c r="T385">
        <v>14</v>
      </c>
      <c r="U385">
        <v>13.5</v>
      </c>
      <c r="V385">
        <v>13</v>
      </c>
      <c r="W385">
        <v>13.4</v>
      </c>
      <c r="AA385">
        <f t="shared" si="12"/>
        <v>2.1911437908496842</v>
      </c>
    </row>
    <row r="386" spans="1:27" x14ac:dyDescent="0.25">
      <c r="A386">
        <v>60001</v>
      </c>
      <c r="B386" t="s">
        <v>124</v>
      </c>
      <c r="C386" t="s">
        <v>47</v>
      </c>
      <c r="D386">
        <v>14</v>
      </c>
      <c r="E386">
        <v>0</v>
      </c>
      <c r="F386">
        <v>6.5</v>
      </c>
      <c r="G386">
        <v>6.5</v>
      </c>
      <c r="H386">
        <v>6.7</v>
      </c>
      <c r="I386">
        <v>6.6</v>
      </c>
      <c r="J386">
        <v>6.6</v>
      </c>
      <c r="K386">
        <v>9.1999999999999993</v>
      </c>
      <c r="L386">
        <v>11</v>
      </c>
      <c r="M386">
        <v>9.1</v>
      </c>
      <c r="N386">
        <v>14</v>
      </c>
      <c r="O386">
        <v>13</v>
      </c>
      <c r="P386">
        <v>13.5</v>
      </c>
      <c r="Q386">
        <v>14.2</v>
      </c>
      <c r="R386">
        <v>13.1</v>
      </c>
      <c r="S386">
        <v>11.9</v>
      </c>
      <c r="T386">
        <v>12.6</v>
      </c>
      <c r="U386">
        <v>13.3</v>
      </c>
      <c r="V386">
        <v>13.5</v>
      </c>
      <c r="W386">
        <v>11.2</v>
      </c>
      <c r="X386">
        <v>11.5</v>
      </c>
      <c r="AA386">
        <f>VAR(F386:X386)</f>
        <v>8.4635672514619831</v>
      </c>
    </row>
    <row r="387" spans="1:27" x14ac:dyDescent="0.25">
      <c r="A387">
        <v>60002</v>
      </c>
      <c r="B387" t="s">
        <v>125</v>
      </c>
      <c r="C387" t="s">
        <v>38</v>
      </c>
      <c r="D387">
        <v>14</v>
      </c>
      <c r="E387">
        <v>8</v>
      </c>
      <c r="F387">
        <v>18.2</v>
      </c>
      <c r="G387">
        <v>18.2</v>
      </c>
      <c r="H387">
        <v>18.100000000000001</v>
      </c>
      <c r="I387">
        <v>19.2</v>
      </c>
      <c r="J387">
        <v>18.3</v>
      </c>
      <c r="K387">
        <v>17.899999999999999</v>
      </c>
      <c r="L387">
        <v>16</v>
      </c>
      <c r="M387">
        <v>16</v>
      </c>
      <c r="N387">
        <v>17.899999999999999</v>
      </c>
      <c r="O387">
        <v>13.5</v>
      </c>
      <c r="P387">
        <v>12.1</v>
      </c>
      <c r="Q387">
        <v>14.8</v>
      </c>
      <c r="R387">
        <v>12.6</v>
      </c>
      <c r="S387">
        <v>13.7</v>
      </c>
      <c r="T387">
        <v>13.2</v>
      </c>
      <c r="U387">
        <v>13.1</v>
      </c>
      <c r="V387">
        <v>13.5</v>
      </c>
      <c r="W387">
        <v>13</v>
      </c>
      <c r="X387">
        <v>13.2</v>
      </c>
      <c r="AA387">
        <f t="shared" ref="AA387:AA417" si="13">VAR(F387:X387)</f>
        <v>6.0538596491228418</v>
      </c>
    </row>
    <row r="388" spans="1:27" x14ac:dyDescent="0.25">
      <c r="A388">
        <v>60003</v>
      </c>
      <c r="B388" t="s">
        <v>126</v>
      </c>
      <c r="C388" t="s">
        <v>32</v>
      </c>
      <c r="D388">
        <v>14</v>
      </c>
      <c r="E388">
        <v>6</v>
      </c>
      <c r="F388">
        <v>17.8</v>
      </c>
      <c r="G388">
        <v>19</v>
      </c>
      <c r="H388">
        <v>17.3</v>
      </c>
      <c r="I388">
        <v>18.399999999999999</v>
      </c>
      <c r="J388">
        <v>18.899999999999999</v>
      </c>
      <c r="K388">
        <v>17.7</v>
      </c>
      <c r="L388">
        <v>18.5</v>
      </c>
      <c r="M388">
        <v>16.8</v>
      </c>
      <c r="N388">
        <v>15</v>
      </c>
      <c r="O388">
        <v>14.8</v>
      </c>
      <c r="P388">
        <v>15.8</v>
      </c>
      <c r="Q388">
        <v>15</v>
      </c>
      <c r="R388">
        <v>18.399999999999999</v>
      </c>
      <c r="S388">
        <v>17.899999999999999</v>
      </c>
      <c r="T388">
        <v>18.2</v>
      </c>
      <c r="U388">
        <v>16.2</v>
      </c>
      <c r="V388">
        <v>16.600000000000001</v>
      </c>
      <c r="W388">
        <v>15.2</v>
      </c>
      <c r="X388">
        <v>16.100000000000001</v>
      </c>
      <c r="AA388">
        <f t="shared" si="13"/>
        <v>2.0222807017543847</v>
      </c>
    </row>
    <row r="389" spans="1:27" x14ac:dyDescent="0.25">
      <c r="A389">
        <v>60004</v>
      </c>
      <c r="B389" t="s">
        <v>127</v>
      </c>
      <c r="C389" t="s">
        <v>40</v>
      </c>
      <c r="D389">
        <v>14</v>
      </c>
      <c r="E389">
        <v>6</v>
      </c>
      <c r="F389">
        <v>8.9</v>
      </c>
      <c r="G389">
        <v>9.6</v>
      </c>
      <c r="H389">
        <v>9.1</v>
      </c>
      <c r="I389">
        <v>9.4</v>
      </c>
      <c r="J389">
        <v>9.1</v>
      </c>
      <c r="K389">
        <v>9.4</v>
      </c>
      <c r="L389">
        <v>7.4</v>
      </c>
      <c r="M389">
        <v>8.3000000000000007</v>
      </c>
      <c r="N389">
        <v>9.1999999999999993</v>
      </c>
      <c r="O389">
        <v>10.7</v>
      </c>
      <c r="P389">
        <v>10.4</v>
      </c>
      <c r="Q389">
        <v>9.5</v>
      </c>
      <c r="R389">
        <v>8.8000000000000007</v>
      </c>
      <c r="S389">
        <v>9.6</v>
      </c>
      <c r="T389">
        <v>9.4</v>
      </c>
      <c r="U389">
        <v>8.3000000000000007</v>
      </c>
      <c r="V389">
        <v>8.4</v>
      </c>
      <c r="W389">
        <v>9.1999999999999993</v>
      </c>
      <c r="X389">
        <v>10.4</v>
      </c>
      <c r="AA389">
        <f t="shared" si="13"/>
        <v>0.63473684210526271</v>
      </c>
    </row>
    <row r="390" spans="1:27" x14ac:dyDescent="0.25">
      <c r="A390">
        <v>60005</v>
      </c>
      <c r="B390" t="s">
        <v>128</v>
      </c>
      <c r="C390" t="s">
        <v>60</v>
      </c>
      <c r="D390">
        <v>14</v>
      </c>
      <c r="E390">
        <v>26</v>
      </c>
      <c r="F390">
        <v>8.5</v>
      </c>
      <c r="G390">
        <v>8.6</v>
      </c>
      <c r="H390">
        <v>9.5</v>
      </c>
      <c r="I390">
        <v>8.6999999999999993</v>
      </c>
      <c r="J390">
        <v>8.6</v>
      </c>
      <c r="K390">
        <v>9.1999999999999993</v>
      </c>
      <c r="L390">
        <v>8.9</v>
      </c>
      <c r="M390">
        <v>12.3</v>
      </c>
      <c r="N390">
        <v>8.1</v>
      </c>
      <c r="O390">
        <v>11.6</v>
      </c>
      <c r="P390">
        <v>10.9</v>
      </c>
      <c r="Q390">
        <v>11.3</v>
      </c>
      <c r="R390">
        <v>16.100000000000001</v>
      </c>
      <c r="S390">
        <v>12</v>
      </c>
      <c r="T390">
        <v>13.2</v>
      </c>
      <c r="U390">
        <v>12.1</v>
      </c>
      <c r="V390">
        <v>12.1</v>
      </c>
      <c r="W390">
        <v>12.8</v>
      </c>
      <c r="X390">
        <v>10.7</v>
      </c>
      <c r="AA390">
        <f t="shared" si="13"/>
        <v>4.4644444444444771</v>
      </c>
    </row>
    <row r="391" spans="1:27" x14ac:dyDescent="0.25">
      <c r="A391">
        <v>60006</v>
      </c>
      <c r="B391" t="s">
        <v>129</v>
      </c>
      <c r="C391" t="s">
        <v>19</v>
      </c>
      <c r="D391">
        <v>14</v>
      </c>
      <c r="E391">
        <v>8</v>
      </c>
      <c r="F391">
        <v>8.1999999999999993</v>
      </c>
      <c r="G391">
        <v>8.1999999999999993</v>
      </c>
      <c r="H391">
        <v>8.1999999999999993</v>
      </c>
      <c r="I391">
        <v>8.1</v>
      </c>
      <c r="J391">
        <v>8</v>
      </c>
      <c r="K391">
        <v>8.4</v>
      </c>
      <c r="L391">
        <v>6.6</v>
      </c>
      <c r="M391">
        <v>9.1</v>
      </c>
      <c r="N391">
        <v>8.8000000000000007</v>
      </c>
      <c r="O391">
        <v>8.1999999999999993</v>
      </c>
      <c r="P391">
        <v>9.1</v>
      </c>
      <c r="Q391">
        <v>8.8000000000000007</v>
      </c>
      <c r="R391">
        <v>8.1</v>
      </c>
      <c r="S391">
        <v>8.3000000000000007</v>
      </c>
      <c r="T391">
        <v>8.3000000000000007</v>
      </c>
      <c r="U391">
        <v>6.6</v>
      </c>
      <c r="V391">
        <v>6.3</v>
      </c>
      <c r="W391">
        <v>6.4</v>
      </c>
      <c r="X391">
        <v>7.7</v>
      </c>
      <c r="AA391">
        <f t="shared" si="13"/>
        <v>0.75894736842107902</v>
      </c>
    </row>
    <row r="392" spans="1:27" x14ac:dyDescent="0.25">
      <c r="A392">
        <v>60007</v>
      </c>
      <c r="B392" t="s">
        <v>130</v>
      </c>
      <c r="C392" t="s">
        <v>4</v>
      </c>
      <c r="D392">
        <v>14</v>
      </c>
      <c r="E392">
        <v>11</v>
      </c>
      <c r="F392">
        <v>9.9</v>
      </c>
      <c r="G392">
        <v>9.1999999999999993</v>
      </c>
      <c r="H392">
        <v>9.1</v>
      </c>
      <c r="I392">
        <v>9.1</v>
      </c>
      <c r="J392">
        <v>9.9</v>
      </c>
      <c r="K392">
        <v>10</v>
      </c>
      <c r="L392">
        <v>10.3</v>
      </c>
      <c r="M392">
        <v>10.3</v>
      </c>
      <c r="N392">
        <v>10</v>
      </c>
      <c r="O392">
        <v>9.6</v>
      </c>
      <c r="P392">
        <v>9.5</v>
      </c>
      <c r="Q392">
        <v>10.8</v>
      </c>
      <c r="R392">
        <v>11</v>
      </c>
      <c r="S392">
        <v>10.8</v>
      </c>
      <c r="T392">
        <v>11.1</v>
      </c>
      <c r="U392">
        <v>12</v>
      </c>
      <c r="V392">
        <v>13.3</v>
      </c>
      <c r="W392">
        <v>12.5</v>
      </c>
      <c r="X392">
        <v>13.4</v>
      </c>
      <c r="AA392">
        <f t="shared" si="13"/>
        <v>1.7628654970760382</v>
      </c>
    </row>
    <row r="393" spans="1:27" x14ac:dyDescent="0.25">
      <c r="A393">
        <v>60008</v>
      </c>
      <c r="B393" t="s">
        <v>131</v>
      </c>
      <c r="C393" t="s">
        <v>14</v>
      </c>
      <c r="D393">
        <v>14</v>
      </c>
      <c r="E393">
        <v>6</v>
      </c>
      <c r="F393">
        <v>5.7</v>
      </c>
      <c r="G393">
        <v>6.3</v>
      </c>
      <c r="H393">
        <v>6.4</v>
      </c>
      <c r="I393">
        <v>6.9</v>
      </c>
      <c r="J393">
        <v>6.4</v>
      </c>
      <c r="K393">
        <v>6.6</v>
      </c>
      <c r="L393">
        <v>6.9</v>
      </c>
      <c r="M393">
        <v>7</v>
      </c>
      <c r="N393">
        <v>6.9</v>
      </c>
      <c r="O393">
        <v>6.5</v>
      </c>
      <c r="P393">
        <v>6.4</v>
      </c>
      <c r="Q393">
        <v>6.1</v>
      </c>
      <c r="R393">
        <v>6.4</v>
      </c>
      <c r="S393">
        <v>6</v>
      </c>
      <c r="T393">
        <v>5.8</v>
      </c>
      <c r="U393">
        <v>5.3</v>
      </c>
      <c r="V393">
        <v>5.8</v>
      </c>
      <c r="W393">
        <v>5.5</v>
      </c>
      <c r="X393">
        <v>5.7</v>
      </c>
      <c r="AA393">
        <f t="shared" si="13"/>
        <v>0.25923976608187149</v>
      </c>
    </row>
    <row r="394" spans="1:27" x14ac:dyDescent="0.25">
      <c r="A394">
        <v>60009</v>
      </c>
      <c r="B394" t="s">
        <v>132</v>
      </c>
      <c r="C394" t="s">
        <v>30</v>
      </c>
      <c r="D394">
        <v>14</v>
      </c>
      <c r="E394">
        <v>13</v>
      </c>
      <c r="F394">
        <v>7.6</v>
      </c>
      <c r="G394">
        <v>7.4</v>
      </c>
      <c r="H394">
        <v>7.5</v>
      </c>
      <c r="I394">
        <v>7.4</v>
      </c>
      <c r="J394">
        <v>7.1</v>
      </c>
      <c r="K394">
        <v>7.1</v>
      </c>
      <c r="L394">
        <v>7.9</v>
      </c>
      <c r="M394">
        <v>10.8</v>
      </c>
      <c r="N394">
        <v>11</v>
      </c>
      <c r="O394">
        <v>8.1999999999999993</v>
      </c>
      <c r="P394">
        <v>9.1999999999999993</v>
      </c>
      <c r="Q394">
        <v>11</v>
      </c>
      <c r="R394">
        <v>11.3</v>
      </c>
      <c r="S394">
        <v>9.4</v>
      </c>
      <c r="T394">
        <v>6.5</v>
      </c>
      <c r="U394">
        <v>8.9</v>
      </c>
      <c r="V394">
        <v>9.1999999999999993</v>
      </c>
      <c r="W394">
        <v>8.6999999999999993</v>
      </c>
      <c r="X394">
        <v>11.2</v>
      </c>
      <c r="AA394">
        <f t="shared" si="13"/>
        <v>2.5376608187134733</v>
      </c>
    </row>
    <row r="395" spans="1:27" x14ac:dyDescent="0.25">
      <c r="A395">
        <v>60010</v>
      </c>
      <c r="B395" t="s">
        <v>133</v>
      </c>
      <c r="C395" t="s">
        <v>6</v>
      </c>
      <c r="D395">
        <v>14</v>
      </c>
      <c r="E395">
        <v>22</v>
      </c>
      <c r="F395">
        <v>11.1</v>
      </c>
      <c r="G395">
        <v>11.8</v>
      </c>
      <c r="H395">
        <v>11.5</v>
      </c>
      <c r="I395">
        <v>11.1</v>
      </c>
      <c r="J395">
        <v>10</v>
      </c>
      <c r="K395">
        <v>10.1</v>
      </c>
      <c r="L395">
        <v>10.8</v>
      </c>
      <c r="M395">
        <v>10.6</v>
      </c>
      <c r="N395">
        <v>9.3000000000000007</v>
      </c>
      <c r="O395">
        <v>8.5</v>
      </c>
      <c r="P395">
        <v>6.3</v>
      </c>
      <c r="Q395">
        <v>8.6</v>
      </c>
      <c r="R395">
        <v>8.3000000000000007</v>
      </c>
      <c r="S395">
        <v>7.5</v>
      </c>
      <c r="T395">
        <v>5.0999999999999996</v>
      </c>
      <c r="U395">
        <v>7.4</v>
      </c>
      <c r="V395">
        <v>6.3</v>
      </c>
      <c r="W395">
        <v>6.1</v>
      </c>
      <c r="X395">
        <v>8.1</v>
      </c>
      <c r="AA395">
        <f t="shared" si="13"/>
        <v>4.1889473684210792</v>
      </c>
    </row>
    <row r="396" spans="1:27" x14ac:dyDescent="0.25">
      <c r="A396">
        <v>60011</v>
      </c>
      <c r="B396" t="s">
        <v>134</v>
      </c>
      <c r="C396" t="s">
        <v>44</v>
      </c>
      <c r="D396">
        <v>14</v>
      </c>
      <c r="E396">
        <v>21</v>
      </c>
      <c r="F396">
        <v>8.5</v>
      </c>
      <c r="G396">
        <v>7.1</v>
      </c>
      <c r="H396">
        <v>7.7</v>
      </c>
      <c r="I396">
        <v>8.1</v>
      </c>
      <c r="J396">
        <v>8.9</v>
      </c>
      <c r="K396">
        <v>8.8000000000000007</v>
      </c>
      <c r="L396">
        <v>8.1999999999999993</v>
      </c>
      <c r="M396">
        <v>9.6</v>
      </c>
      <c r="N396">
        <v>10.1</v>
      </c>
      <c r="O396">
        <v>10.4</v>
      </c>
      <c r="P396">
        <v>10.5</v>
      </c>
      <c r="Q396">
        <v>11.6</v>
      </c>
      <c r="R396">
        <v>10</v>
      </c>
      <c r="S396">
        <v>11</v>
      </c>
      <c r="T396">
        <v>11.6</v>
      </c>
      <c r="U396">
        <v>9.6999999999999993</v>
      </c>
      <c r="V396">
        <v>8.9</v>
      </c>
      <c r="W396">
        <v>10.9</v>
      </c>
      <c r="X396">
        <v>11.1</v>
      </c>
      <c r="AA396">
        <f t="shared" si="13"/>
        <v>1.8147368421052761</v>
      </c>
    </row>
    <row r="397" spans="1:27" x14ac:dyDescent="0.25">
      <c r="A397">
        <v>60012</v>
      </c>
      <c r="B397" t="s">
        <v>135</v>
      </c>
      <c r="C397" t="s">
        <v>36</v>
      </c>
      <c r="D397">
        <v>14</v>
      </c>
      <c r="E397">
        <v>4</v>
      </c>
      <c r="F397">
        <v>16.2</v>
      </c>
      <c r="G397">
        <v>16.7</v>
      </c>
      <c r="H397">
        <v>17.5</v>
      </c>
      <c r="I397">
        <v>17.2</v>
      </c>
      <c r="J397">
        <v>18.100000000000001</v>
      </c>
      <c r="K397">
        <v>19</v>
      </c>
      <c r="L397">
        <v>20.6</v>
      </c>
      <c r="M397">
        <v>13.5</v>
      </c>
      <c r="N397">
        <v>18.8</v>
      </c>
      <c r="O397">
        <v>12.6</v>
      </c>
      <c r="P397">
        <v>11.8</v>
      </c>
      <c r="Q397">
        <v>11.1</v>
      </c>
      <c r="R397">
        <v>11</v>
      </c>
      <c r="S397">
        <v>9.9</v>
      </c>
      <c r="T397">
        <v>10.3</v>
      </c>
      <c r="U397">
        <v>9.9</v>
      </c>
      <c r="V397">
        <v>9.8000000000000007</v>
      </c>
      <c r="W397">
        <v>9.5</v>
      </c>
      <c r="X397">
        <v>9.6999999999999993</v>
      </c>
      <c r="AA397">
        <f t="shared" si="13"/>
        <v>15.042631578947343</v>
      </c>
    </row>
    <row r="398" spans="1:27" x14ac:dyDescent="0.25">
      <c r="A398">
        <v>60013</v>
      </c>
      <c r="B398" t="s">
        <v>136</v>
      </c>
      <c r="C398" t="s">
        <v>16</v>
      </c>
      <c r="D398">
        <v>14</v>
      </c>
      <c r="E398">
        <v>5</v>
      </c>
      <c r="F398">
        <v>5.0999999999999996</v>
      </c>
      <c r="G398">
        <v>5.5</v>
      </c>
      <c r="H398">
        <v>5.4</v>
      </c>
      <c r="I398">
        <v>5.5</v>
      </c>
      <c r="J398">
        <v>6.1</v>
      </c>
      <c r="K398">
        <v>5.3</v>
      </c>
      <c r="L398">
        <v>4.7</v>
      </c>
      <c r="M398">
        <v>6.9</v>
      </c>
      <c r="N398">
        <v>5.0999999999999996</v>
      </c>
      <c r="O398">
        <v>6.2</v>
      </c>
      <c r="P398">
        <v>6.3</v>
      </c>
      <c r="Q398">
        <v>6.7</v>
      </c>
      <c r="R398">
        <v>6.9</v>
      </c>
      <c r="S398">
        <v>6.8</v>
      </c>
      <c r="T398">
        <v>6.8</v>
      </c>
      <c r="U398">
        <v>5.6</v>
      </c>
      <c r="V398">
        <v>5.4</v>
      </c>
      <c r="W398">
        <v>5.4</v>
      </c>
      <c r="X398">
        <v>3</v>
      </c>
      <c r="AA398">
        <f t="shared" si="13"/>
        <v>0.921754385964909</v>
      </c>
    </row>
    <row r="399" spans="1:27" x14ac:dyDescent="0.25">
      <c r="A399">
        <v>60014</v>
      </c>
      <c r="B399" t="s">
        <v>137</v>
      </c>
      <c r="C399" t="s">
        <v>58</v>
      </c>
      <c r="D399">
        <v>14</v>
      </c>
      <c r="E399">
        <v>17</v>
      </c>
      <c r="F399">
        <v>5.4</v>
      </c>
      <c r="G399">
        <v>5.0999999999999996</v>
      </c>
      <c r="H399">
        <v>4.7</v>
      </c>
      <c r="I399">
        <v>5.4</v>
      </c>
      <c r="J399">
        <v>5.2</v>
      </c>
      <c r="K399">
        <v>5.3</v>
      </c>
      <c r="L399">
        <v>5.4</v>
      </c>
      <c r="M399">
        <v>7.4</v>
      </c>
      <c r="N399">
        <v>9.1</v>
      </c>
      <c r="O399">
        <v>9.9</v>
      </c>
      <c r="P399">
        <v>11.8</v>
      </c>
      <c r="Q399">
        <v>11</v>
      </c>
      <c r="R399">
        <v>9.6</v>
      </c>
      <c r="S399">
        <v>7.4</v>
      </c>
      <c r="T399">
        <v>9.3000000000000007</v>
      </c>
      <c r="U399">
        <v>7.9</v>
      </c>
      <c r="V399">
        <v>7.7</v>
      </c>
      <c r="W399">
        <v>9.4</v>
      </c>
      <c r="X399">
        <v>9.4</v>
      </c>
      <c r="AA399">
        <f t="shared" si="13"/>
        <v>5.0171929824561454</v>
      </c>
    </row>
    <row r="400" spans="1:27" x14ac:dyDescent="0.25">
      <c r="A400">
        <v>60015</v>
      </c>
      <c r="B400" t="s">
        <v>138</v>
      </c>
      <c r="C400" t="s">
        <v>45</v>
      </c>
      <c r="D400">
        <v>14</v>
      </c>
      <c r="E400">
        <v>8</v>
      </c>
      <c r="F400">
        <v>9.9</v>
      </c>
      <c r="G400">
        <v>11.2</v>
      </c>
      <c r="H400">
        <v>10.6</v>
      </c>
      <c r="I400">
        <v>9.6</v>
      </c>
      <c r="J400">
        <v>9.3000000000000007</v>
      </c>
      <c r="K400">
        <v>9.5</v>
      </c>
      <c r="L400">
        <v>8</v>
      </c>
      <c r="M400">
        <v>9.1999999999999993</v>
      </c>
      <c r="N400">
        <v>8.6999999999999993</v>
      </c>
      <c r="O400">
        <v>10.9</v>
      </c>
      <c r="P400">
        <v>9.4</v>
      </c>
      <c r="Q400">
        <v>11.3</v>
      </c>
      <c r="R400">
        <v>10.9</v>
      </c>
      <c r="S400">
        <v>11.4</v>
      </c>
      <c r="T400">
        <v>10.6</v>
      </c>
      <c r="U400">
        <v>10.6</v>
      </c>
      <c r="V400">
        <v>13.1</v>
      </c>
      <c r="W400">
        <v>7.9</v>
      </c>
      <c r="X400">
        <v>9.8000000000000007</v>
      </c>
      <c r="AA400">
        <f t="shared" si="13"/>
        <v>1.6255555555555046</v>
      </c>
    </row>
    <row r="401" spans="1:27" x14ac:dyDescent="0.25">
      <c r="A401">
        <v>60016</v>
      </c>
      <c r="B401" t="s">
        <v>139</v>
      </c>
      <c r="C401" t="s">
        <v>62</v>
      </c>
      <c r="D401">
        <v>14</v>
      </c>
      <c r="E401">
        <v>21</v>
      </c>
      <c r="F401">
        <v>11.5</v>
      </c>
      <c r="G401">
        <v>11.4</v>
      </c>
      <c r="H401">
        <v>11.4</v>
      </c>
      <c r="I401">
        <v>11.4</v>
      </c>
      <c r="J401">
        <v>11.4</v>
      </c>
      <c r="K401">
        <v>9.4</v>
      </c>
      <c r="L401">
        <v>6.2</v>
      </c>
      <c r="M401">
        <v>13.4</v>
      </c>
      <c r="N401">
        <v>13.5</v>
      </c>
      <c r="O401">
        <v>13.7</v>
      </c>
      <c r="P401">
        <v>12.6</v>
      </c>
      <c r="Q401">
        <v>12.1</v>
      </c>
      <c r="R401">
        <v>13</v>
      </c>
      <c r="S401">
        <v>13</v>
      </c>
      <c r="T401">
        <v>13.2</v>
      </c>
      <c r="U401">
        <v>14.8</v>
      </c>
      <c r="V401">
        <v>15.8</v>
      </c>
      <c r="W401">
        <v>14.5</v>
      </c>
      <c r="X401">
        <v>13.8</v>
      </c>
      <c r="AA401">
        <f t="shared" si="13"/>
        <v>4.5176023391812423</v>
      </c>
    </row>
    <row r="402" spans="1:27" x14ac:dyDescent="0.25">
      <c r="A402">
        <v>60017</v>
      </c>
      <c r="B402" t="s">
        <v>140</v>
      </c>
      <c r="C402" t="s">
        <v>8</v>
      </c>
      <c r="D402">
        <v>14</v>
      </c>
      <c r="E402">
        <v>14</v>
      </c>
      <c r="F402">
        <v>7.9</v>
      </c>
      <c r="G402">
        <v>8.1999999999999993</v>
      </c>
      <c r="H402">
        <v>7.9</v>
      </c>
      <c r="I402">
        <v>8</v>
      </c>
      <c r="J402">
        <v>8.1999999999999993</v>
      </c>
      <c r="K402">
        <v>8</v>
      </c>
      <c r="L402">
        <v>7.6</v>
      </c>
      <c r="M402">
        <v>8.8000000000000007</v>
      </c>
      <c r="N402">
        <v>7.2</v>
      </c>
      <c r="O402">
        <v>5.8</v>
      </c>
      <c r="P402">
        <v>7.2</v>
      </c>
      <c r="Q402">
        <v>7</v>
      </c>
      <c r="R402">
        <v>7.2</v>
      </c>
      <c r="S402">
        <v>7.5</v>
      </c>
      <c r="T402">
        <v>7.4</v>
      </c>
      <c r="U402">
        <v>6.9</v>
      </c>
      <c r="V402">
        <v>8.1999999999999993</v>
      </c>
      <c r="W402">
        <v>8</v>
      </c>
      <c r="X402">
        <v>8.4</v>
      </c>
      <c r="AA402">
        <f t="shared" si="13"/>
        <v>0.46596491228070186</v>
      </c>
    </row>
    <row r="403" spans="1:27" x14ac:dyDescent="0.25">
      <c r="A403">
        <v>60018</v>
      </c>
      <c r="B403" t="s">
        <v>141</v>
      </c>
      <c r="C403" t="s">
        <v>12</v>
      </c>
      <c r="D403">
        <v>14</v>
      </c>
      <c r="E403">
        <v>12</v>
      </c>
      <c r="F403">
        <v>4.0999999999999996</v>
      </c>
      <c r="G403">
        <v>3.9</v>
      </c>
      <c r="H403">
        <v>3.7</v>
      </c>
      <c r="I403">
        <v>3.6</v>
      </c>
      <c r="J403">
        <v>4</v>
      </c>
      <c r="K403">
        <v>3.8</v>
      </c>
      <c r="L403">
        <v>4.0999999999999996</v>
      </c>
      <c r="M403">
        <v>4.5999999999999996</v>
      </c>
      <c r="N403">
        <v>4.0999999999999996</v>
      </c>
      <c r="O403">
        <v>3.9</v>
      </c>
      <c r="P403">
        <v>4.2</v>
      </c>
      <c r="Q403">
        <v>3.9</v>
      </c>
      <c r="R403">
        <v>3.5</v>
      </c>
      <c r="S403">
        <v>3.7</v>
      </c>
      <c r="T403">
        <v>3.6</v>
      </c>
      <c r="U403">
        <v>3.8</v>
      </c>
      <c r="V403">
        <v>3.8</v>
      </c>
      <c r="W403">
        <v>4.8</v>
      </c>
      <c r="X403">
        <v>3.8</v>
      </c>
      <c r="AA403">
        <f t="shared" si="13"/>
        <v>0.10812865497076017</v>
      </c>
    </row>
    <row r="404" spans="1:27" x14ac:dyDescent="0.25">
      <c r="A404">
        <v>60019</v>
      </c>
      <c r="B404" t="s">
        <v>142</v>
      </c>
      <c r="C404" t="s">
        <v>13</v>
      </c>
      <c r="D404">
        <v>14</v>
      </c>
      <c r="E404">
        <v>21</v>
      </c>
      <c r="F404">
        <v>6.6</v>
      </c>
      <c r="G404">
        <v>6.7</v>
      </c>
      <c r="H404">
        <v>7</v>
      </c>
      <c r="I404">
        <v>6.8</v>
      </c>
      <c r="J404">
        <v>6.8</v>
      </c>
      <c r="K404">
        <v>6.8</v>
      </c>
      <c r="L404">
        <v>6.5</v>
      </c>
      <c r="M404">
        <v>6.5</v>
      </c>
      <c r="N404">
        <v>7.1</v>
      </c>
      <c r="O404">
        <v>6.6</v>
      </c>
      <c r="P404">
        <v>5.9</v>
      </c>
      <c r="Q404">
        <v>6.6</v>
      </c>
      <c r="R404">
        <v>6.6</v>
      </c>
      <c r="S404">
        <v>7</v>
      </c>
      <c r="T404">
        <v>6.7</v>
      </c>
      <c r="U404">
        <v>6</v>
      </c>
      <c r="V404">
        <v>5.8</v>
      </c>
      <c r="W404">
        <v>8.5</v>
      </c>
      <c r="X404">
        <v>8.6999999999999993</v>
      </c>
      <c r="AA404">
        <f t="shared" si="13"/>
        <v>0.52666666666666773</v>
      </c>
    </row>
    <row r="405" spans="1:27" x14ac:dyDescent="0.25">
      <c r="A405">
        <v>60020</v>
      </c>
      <c r="B405" t="s">
        <v>143</v>
      </c>
      <c r="C405" t="s">
        <v>55</v>
      </c>
      <c r="D405">
        <v>14</v>
      </c>
      <c r="E405">
        <v>12</v>
      </c>
      <c r="F405">
        <v>16.8</v>
      </c>
      <c r="G405">
        <v>16.2</v>
      </c>
      <c r="H405">
        <v>16.100000000000001</v>
      </c>
      <c r="I405">
        <v>17.399999999999999</v>
      </c>
      <c r="J405">
        <v>16.5</v>
      </c>
      <c r="K405">
        <v>17.5</v>
      </c>
      <c r="L405">
        <v>17.2</v>
      </c>
      <c r="M405">
        <v>17.3</v>
      </c>
      <c r="N405">
        <v>16</v>
      </c>
      <c r="O405">
        <v>16.8</v>
      </c>
      <c r="P405">
        <v>16.899999999999999</v>
      </c>
      <c r="Q405">
        <v>18.399999999999999</v>
      </c>
      <c r="R405">
        <v>17.899999999999999</v>
      </c>
      <c r="S405">
        <v>17.3</v>
      </c>
      <c r="T405">
        <v>17.2</v>
      </c>
      <c r="U405">
        <v>17.899999999999999</v>
      </c>
      <c r="V405">
        <v>13.6</v>
      </c>
      <c r="W405">
        <v>13.7</v>
      </c>
      <c r="X405">
        <v>15.4</v>
      </c>
      <c r="AA405">
        <f t="shared" si="13"/>
        <v>1.6413450292397656</v>
      </c>
    </row>
    <row r="406" spans="1:27" x14ac:dyDescent="0.25">
      <c r="A406">
        <v>60021</v>
      </c>
      <c r="B406" t="s">
        <v>144</v>
      </c>
      <c r="C406" t="s">
        <v>10</v>
      </c>
      <c r="D406">
        <v>14</v>
      </c>
      <c r="E406">
        <v>2</v>
      </c>
      <c r="F406">
        <v>11.5</v>
      </c>
      <c r="G406">
        <v>12</v>
      </c>
      <c r="H406">
        <v>12.2</v>
      </c>
      <c r="I406">
        <v>11.8</v>
      </c>
      <c r="J406">
        <v>13.3</v>
      </c>
      <c r="K406">
        <v>13.2</v>
      </c>
      <c r="L406">
        <v>13</v>
      </c>
      <c r="M406">
        <v>11.7</v>
      </c>
      <c r="N406">
        <v>11.9</v>
      </c>
      <c r="O406">
        <v>10.5</v>
      </c>
      <c r="P406">
        <v>10.3</v>
      </c>
      <c r="Q406">
        <v>9.4</v>
      </c>
      <c r="R406">
        <v>9.3000000000000007</v>
      </c>
      <c r="S406">
        <v>7.4</v>
      </c>
      <c r="T406">
        <v>6.1</v>
      </c>
      <c r="U406">
        <v>5.7</v>
      </c>
      <c r="V406">
        <v>3.6</v>
      </c>
      <c r="W406">
        <v>5.2</v>
      </c>
      <c r="X406">
        <v>3.6</v>
      </c>
      <c r="AA406">
        <f t="shared" si="13"/>
        <v>10.774678362573102</v>
      </c>
    </row>
    <row r="407" spans="1:27" x14ac:dyDescent="0.25">
      <c r="A407">
        <v>60022</v>
      </c>
      <c r="B407" t="s">
        <v>145</v>
      </c>
      <c r="C407" t="s">
        <v>43</v>
      </c>
      <c r="D407">
        <v>14</v>
      </c>
      <c r="E407">
        <v>1</v>
      </c>
      <c r="F407">
        <v>12.5</v>
      </c>
      <c r="G407">
        <v>10.3</v>
      </c>
      <c r="H407">
        <v>10.9</v>
      </c>
      <c r="I407">
        <v>10.9</v>
      </c>
      <c r="J407">
        <v>8</v>
      </c>
      <c r="K407">
        <v>8.1</v>
      </c>
      <c r="L407">
        <v>11.7</v>
      </c>
      <c r="M407">
        <v>12.1</v>
      </c>
      <c r="N407">
        <v>11</v>
      </c>
      <c r="O407">
        <v>14.2</v>
      </c>
      <c r="P407">
        <v>15.3</v>
      </c>
      <c r="Q407">
        <v>12.3</v>
      </c>
      <c r="R407">
        <v>13.7</v>
      </c>
      <c r="S407">
        <v>11.1</v>
      </c>
      <c r="T407">
        <v>9</v>
      </c>
      <c r="U407">
        <v>10.1</v>
      </c>
      <c r="V407">
        <v>10.3</v>
      </c>
      <c r="W407">
        <v>8.1999999999999993</v>
      </c>
      <c r="X407">
        <v>9.6</v>
      </c>
      <c r="AA407">
        <f t="shared" si="13"/>
        <v>4.1491812865497444</v>
      </c>
    </row>
    <row r="408" spans="1:27" x14ac:dyDescent="0.25">
      <c r="A408">
        <v>60023</v>
      </c>
      <c r="B408" t="s">
        <v>146</v>
      </c>
      <c r="C408" t="s">
        <v>24</v>
      </c>
      <c r="D408">
        <v>14</v>
      </c>
      <c r="E408">
        <v>4</v>
      </c>
      <c r="F408">
        <v>10.3</v>
      </c>
      <c r="G408">
        <v>10.9</v>
      </c>
      <c r="H408">
        <v>10.7</v>
      </c>
      <c r="I408">
        <v>10</v>
      </c>
      <c r="J408">
        <v>10.5</v>
      </c>
      <c r="K408">
        <v>10.199999999999999</v>
      </c>
      <c r="L408">
        <v>8.8000000000000007</v>
      </c>
      <c r="M408">
        <v>10.4</v>
      </c>
      <c r="N408">
        <v>10</v>
      </c>
      <c r="O408">
        <v>9</v>
      </c>
      <c r="P408">
        <v>10.7</v>
      </c>
      <c r="Q408">
        <v>12</v>
      </c>
      <c r="R408">
        <v>11.9</v>
      </c>
      <c r="S408">
        <v>13.4</v>
      </c>
      <c r="T408">
        <v>12.4</v>
      </c>
      <c r="U408">
        <v>11.5</v>
      </c>
      <c r="V408">
        <v>11.4</v>
      </c>
      <c r="W408">
        <v>13.5</v>
      </c>
      <c r="X408">
        <v>14.6</v>
      </c>
      <c r="AA408">
        <f t="shared" si="13"/>
        <v>2.2989473684210173</v>
      </c>
    </row>
    <row r="409" spans="1:27" x14ac:dyDescent="0.25">
      <c r="A409">
        <v>60024</v>
      </c>
      <c r="B409" t="s">
        <v>147</v>
      </c>
      <c r="C409" t="s">
        <v>22</v>
      </c>
      <c r="D409">
        <v>14</v>
      </c>
      <c r="E409">
        <v>12</v>
      </c>
      <c r="F409">
        <v>9.8000000000000007</v>
      </c>
      <c r="G409">
        <v>9.8000000000000007</v>
      </c>
      <c r="H409">
        <v>7.7</v>
      </c>
      <c r="I409">
        <v>9.3000000000000007</v>
      </c>
      <c r="J409">
        <v>9.5</v>
      </c>
      <c r="K409">
        <v>10.199999999999999</v>
      </c>
      <c r="L409">
        <v>10.4</v>
      </c>
      <c r="M409">
        <v>9.6</v>
      </c>
      <c r="N409">
        <v>6.8</v>
      </c>
      <c r="O409">
        <v>8.9</v>
      </c>
      <c r="P409">
        <v>8.5</v>
      </c>
      <c r="Q409">
        <v>7.8</v>
      </c>
      <c r="R409">
        <v>5.7</v>
      </c>
      <c r="S409">
        <v>5.0999999999999996</v>
      </c>
      <c r="T409">
        <v>5.3</v>
      </c>
      <c r="U409">
        <v>5.0999999999999996</v>
      </c>
      <c r="V409">
        <v>5.3</v>
      </c>
      <c r="W409">
        <v>7.6</v>
      </c>
      <c r="X409">
        <v>7.7</v>
      </c>
      <c r="AA409">
        <f t="shared" si="13"/>
        <v>3.4977777777777797</v>
      </c>
    </row>
    <row r="410" spans="1:27" x14ac:dyDescent="0.25">
      <c r="A410">
        <v>60025</v>
      </c>
      <c r="B410" t="s">
        <v>148</v>
      </c>
      <c r="C410" t="s">
        <v>28</v>
      </c>
      <c r="D410">
        <v>14</v>
      </c>
      <c r="E410">
        <v>12</v>
      </c>
      <c r="F410">
        <v>25.8</v>
      </c>
      <c r="G410">
        <v>21.9</v>
      </c>
      <c r="H410">
        <v>26.2</v>
      </c>
      <c r="I410">
        <v>23.8</v>
      </c>
      <c r="J410">
        <v>25.5</v>
      </c>
      <c r="K410">
        <v>26.5</v>
      </c>
      <c r="L410">
        <v>26.9</v>
      </c>
      <c r="M410">
        <v>20.399999999999999</v>
      </c>
      <c r="N410">
        <v>20.8</v>
      </c>
      <c r="O410">
        <v>19.5</v>
      </c>
      <c r="P410">
        <v>16.7</v>
      </c>
      <c r="Q410">
        <v>14.7</v>
      </c>
      <c r="R410">
        <v>16.600000000000001</v>
      </c>
      <c r="S410">
        <v>17.3</v>
      </c>
      <c r="T410">
        <v>18.899999999999999</v>
      </c>
      <c r="U410">
        <v>17.2</v>
      </c>
      <c r="V410">
        <v>21.1</v>
      </c>
      <c r="W410">
        <v>21</v>
      </c>
      <c r="X410">
        <v>17.5</v>
      </c>
      <c r="AA410">
        <f t="shared" si="13"/>
        <v>14.944678362573136</v>
      </c>
    </row>
    <row r="411" spans="1:27" x14ac:dyDescent="0.25">
      <c r="A411">
        <v>60026</v>
      </c>
      <c r="B411" t="s">
        <v>149</v>
      </c>
      <c r="C411" t="s">
        <v>52</v>
      </c>
      <c r="D411">
        <v>14</v>
      </c>
      <c r="E411">
        <v>51</v>
      </c>
      <c r="F411">
        <v>19.2</v>
      </c>
      <c r="G411">
        <v>18.899999999999999</v>
      </c>
      <c r="H411">
        <v>18.100000000000001</v>
      </c>
      <c r="I411">
        <v>16.8</v>
      </c>
      <c r="J411">
        <v>18.899999999999999</v>
      </c>
      <c r="K411">
        <v>18.8</v>
      </c>
      <c r="L411">
        <v>17.399999999999999</v>
      </c>
      <c r="M411">
        <v>16.899999999999999</v>
      </c>
      <c r="N411">
        <v>22.1</v>
      </c>
      <c r="O411">
        <v>20.9</v>
      </c>
      <c r="P411">
        <v>21.6</v>
      </c>
      <c r="Q411">
        <v>20.9</v>
      </c>
      <c r="R411">
        <v>21</v>
      </c>
      <c r="S411">
        <v>21</v>
      </c>
      <c r="T411">
        <v>22.1</v>
      </c>
      <c r="U411">
        <v>22.7</v>
      </c>
      <c r="V411">
        <v>21.7</v>
      </c>
      <c r="W411">
        <v>24.7</v>
      </c>
      <c r="X411">
        <v>24.1</v>
      </c>
      <c r="AA411">
        <f t="shared" si="13"/>
        <v>5.3109941520467849</v>
      </c>
    </row>
    <row r="412" spans="1:27" x14ac:dyDescent="0.25">
      <c r="A412">
        <v>60027</v>
      </c>
      <c r="B412" t="s">
        <v>150</v>
      </c>
      <c r="C412" t="s">
        <v>33</v>
      </c>
      <c r="D412">
        <v>14</v>
      </c>
      <c r="E412">
        <v>10</v>
      </c>
      <c r="F412">
        <v>5.8</v>
      </c>
      <c r="G412">
        <v>4.5</v>
      </c>
      <c r="H412">
        <v>4.9000000000000004</v>
      </c>
      <c r="I412">
        <v>4.8</v>
      </c>
      <c r="J412">
        <v>5</v>
      </c>
      <c r="K412">
        <v>4.7</v>
      </c>
      <c r="L412">
        <v>6.1</v>
      </c>
      <c r="M412">
        <v>5.9</v>
      </c>
      <c r="N412">
        <v>9.4</v>
      </c>
      <c r="O412">
        <v>10.199999999999999</v>
      </c>
      <c r="P412">
        <v>10</v>
      </c>
      <c r="Q412">
        <v>11.1</v>
      </c>
      <c r="R412">
        <v>9.6</v>
      </c>
      <c r="S412">
        <v>11.1</v>
      </c>
      <c r="T412">
        <v>9.8000000000000007</v>
      </c>
      <c r="U412">
        <v>9</v>
      </c>
      <c r="V412">
        <v>8.6999999999999993</v>
      </c>
      <c r="W412">
        <v>9</v>
      </c>
      <c r="X412">
        <v>11.3</v>
      </c>
      <c r="AA412">
        <f t="shared" si="13"/>
        <v>6.3325730994152361</v>
      </c>
    </row>
    <row r="413" spans="1:27" x14ac:dyDescent="0.25">
      <c r="A413">
        <v>60028</v>
      </c>
      <c r="B413" t="s">
        <v>151</v>
      </c>
      <c r="C413" t="s">
        <v>17</v>
      </c>
      <c r="D413">
        <v>14</v>
      </c>
      <c r="E413">
        <v>7</v>
      </c>
      <c r="F413">
        <v>7.8</v>
      </c>
      <c r="G413">
        <v>7.4</v>
      </c>
      <c r="H413">
        <v>6.9</v>
      </c>
      <c r="I413">
        <v>7.5</v>
      </c>
      <c r="J413">
        <v>8</v>
      </c>
      <c r="K413">
        <v>8.1</v>
      </c>
      <c r="L413">
        <v>5.8</v>
      </c>
      <c r="M413">
        <v>4.7</v>
      </c>
      <c r="N413">
        <v>4.2</v>
      </c>
      <c r="O413">
        <v>5.3</v>
      </c>
      <c r="P413">
        <v>7.2</v>
      </c>
      <c r="Q413">
        <v>7</v>
      </c>
      <c r="R413">
        <v>7.5</v>
      </c>
      <c r="S413">
        <v>7.3</v>
      </c>
      <c r="T413">
        <v>7.9</v>
      </c>
      <c r="U413">
        <v>5.0999999999999996</v>
      </c>
      <c r="V413">
        <v>8.6</v>
      </c>
      <c r="W413">
        <v>8.5</v>
      </c>
      <c r="X413">
        <v>8.9</v>
      </c>
      <c r="AA413">
        <f t="shared" si="13"/>
        <v>1.8846783625731025</v>
      </c>
    </row>
    <row r="414" spans="1:27" x14ac:dyDescent="0.25">
      <c r="A414">
        <v>60029</v>
      </c>
      <c r="B414" t="s">
        <v>152</v>
      </c>
      <c r="C414" t="s">
        <v>34</v>
      </c>
      <c r="D414">
        <v>14</v>
      </c>
      <c r="E414">
        <v>5</v>
      </c>
      <c r="F414">
        <v>5.4</v>
      </c>
      <c r="G414">
        <v>7.7</v>
      </c>
      <c r="H414">
        <v>7.3</v>
      </c>
      <c r="I414">
        <v>7.3</v>
      </c>
      <c r="J414">
        <v>6.9</v>
      </c>
      <c r="K414">
        <v>3.8</v>
      </c>
      <c r="L414">
        <v>5.3</v>
      </c>
      <c r="M414">
        <v>6.3</v>
      </c>
      <c r="N414">
        <v>3.5</v>
      </c>
      <c r="O414">
        <v>4.3</v>
      </c>
      <c r="P414">
        <v>4.5</v>
      </c>
      <c r="Q414">
        <v>4</v>
      </c>
      <c r="R414">
        <v>5.4</v>
      </c>
      <c r="S414">
        <v>4.0999999999999996</v>
      </c>
      <c r="T414">
        <v>5.6</v>
      </c>
      <c r="U414">
        <v>5.7</v>
      </c>
      <c r="V414">
        <v>6</v>
      </c>
      <c r="W414">
        <v>5.8</v>
      </c>
      <c r="X414">
        <v>5.4</v>
      </c>
      <c r="AA414">
        <f t="shared" si="13"/>
        <v>1.5509941520467945</v>
      </c>
    </row>
    <row r="415" spans="1:27" x14ac:dyDescent="0.25">
      <c r="A415">
        <v>60030</v>
      </c>
      <c r="B415" t="s">
        <v>153</v>
      </c>
      <c r="C415" t="s">
        <v>51</v>
      </c>
      <c r="D415">
        <v>14</v>
      </c>
      <c r="E415">
        <v>9</v>
      </c>
      <c r="F415">
        <v>9.8000000000000007</v>
      </c>
      <c r="G415">
        <v>10.8</v>
      </c>
      <c r="H415">
        <v>10.9</v>
      </c>
      <c r="I415">
        <v>10.5</v>
      </c>
      <c r="J415">
        <v>10.8</v>
      </c>
      <c r="K415">
        <v>10.5</v>
      </c>
      <c r="L415">
        <v>10.6</v>
      </c>
      <c r="M415">
        <v>9.6999999999999993</v>
      </c>
      <c r="N415">
        <v>13.6</v>
      </c>
      <c r="O415">
        <v>15.3</v>
      </c>
      <c r="P415">
        <v>13.4</v>
      </c>
      <c r="Q415">
        <v>14</v>
      </c>
      <c r="R415">
        <v>13</v>
      </c>
      <c r="S415">
        <v>13</v>
      </c>
      <c r="T415">
        <v>13.1</v>
      </c>
      <c r="U415">
        <v>13.7</v>
      </c>
      <c r="V415">
        <v>13.8</v>
      </c>
      <c r="W415">
        <v>14.8</v>
      </c>
      <c r="X415">
        <v>12.2</v>
      </c>
      <c r="AA415">
        <f t="shared" si="13"/>
        <v>3.0954385964912996</v>
      </c>
    </row>
    <row r="416" spans="1:27" x14ac:dyDescent="0.25">
      <c r="A416">
        <v>60033</v>
      </c>
      <c r="B416" t="s">
        <v>154</v>
      </c>
      <c r="C416" t="s">
        <v>49</v>
      </c>
      <c r="D416">
        <v>14</v>
      </c>
      <c r="E416">
        <v>7</v>
      </c>
      <c r="F416">
        <v>20.6</v>
      </c>
      <c r="G416">
        <v>21.5</v>
      </c>
      <c r="H416">
        <v>21.1</v>
      </c>
      <c r="I416">
        <v>19.600000000000001</v>
      </c>
      <c r="J416">
        <v>19.100000000000001</v>
      </c>
      <c r="K416">
        <v>18.3</v>
      </c>
      <c r="L416">
        <v>17.3</v>
      </c>
      <c r="M416">
        <v>14.2</v>
      </c>
      <c r="N416">
        <v>14.7</v>
      </c>
      <c r="O416">
        <v>13</v>
      </c>
      <c r="P416">
        <v>12.4</v>
      </c>
      <c r="Q416">
        <v>9.6999999999999993</v>
      </c>
      <c r="R416">
        <v>11.5</v>
      </c>
      <c r="S416">
        <v>11.9</v>
      </c>
      <c r="T416">
        <v>14.1</v>
      </c>
      <c r="U416">
        <v>12.5</v>
      </c>
      <c r="V416">
        <v>13.5</v>
      </c>
      <c r="W416">
        <v>13.1</v>
      </c>
      <c r="X416">
        <v>12.3</v>
      </c>
      <c r="AA416">
        <f t="shared" si="13"/>
        <v>13.615847953216367</v>
      </c>
    </row>
    <row r="417" spans="1:27" x14ac:dyDescent="0.25">
      <c r="A417">
        <v>60034</v>
      </c>
      <c r="B417" t="s">
        <v>155</v>
      </c>
      <c r="C417" t="s">
        <v>26</v>
      </c>
      <c r="D417">
        <v>14</v>
      </c>
      <c r="E417">
        <v>-1</v>
      </c>
      <c r="F417">
        <v>5</v>
      </c>
      <c r="G417">
        <v>4.7</v>
      </c>
      <c r="H417">
        <v>5</v>
      </c>
      <c r="I417">
        <v>4.8</v>
      </c>
      <c r="J417">
        <v>5.0999999999999996</v>
      </c>
      <c r="K417">
        <v>5.7</v>
      </c>
      <c r="L417">
        <v>5.8</v>
      </c>
      <c r="M417">
        <v>5.9</v>
      </c>
      <c r="N417">
        <v>4.8</v>
      </c>
      <c r="O417">
        <v>5.7</v>
      </c>
      <c r="P417">
        <v>5.8</v>
      </c>
      <c r="Q417">
        <v>5.6</v>
      </c>
      <c r="R417">
        <v>5.0999999999999996</v>
      </c>
      <c r="S417">
        <v>5</v>
      </c>
      <c r="T417">
        <v>5.0999999999999996</v>
      </c>
      <c r="U417">
        <v>4.9000000000000004</v>
      </c>
      <c r="V417">
        <v>7.3</v>
      </c>
      <c r="W417">
        <v>5</v>
      </c>
      <c r="X417">
        <v>6.7</v>
      </c>
      <c r="AA417">
        <f t="shared" si="13"/>
        <v>0.46953216374268752</v>
      </c>
    </row>
    <row r="418" spans="1:27" x14ac:dyDescent="0.25">
      <c r="A418">
        <v>60001</v>
      </c>
      <c r="B418" t="s">
        <v>124</v>
      </c>
      <c r="C418" t="s">
        <v>47</v>
      </c>
      <c r="D418">
        <v>15</v>
      </c>
      <c r="E418">
        <v>21</v>
      </c>
      <c r="F418">
        <v>5.0999999999999996</v>
      </c>
      <c r="G418">
        <v>6.9</v>
      </c>
      <c r="H418">
        <v>8.6</v>
      </c>
      <c r="I418">
        <v>8.5</v>
      </c>
      <c r="J418">
        <v>8.6</v>
      </c>
      <c r="K418">
        <v>8.1</v>
      </c>
      <c r="L418">
        <v>8.5</v>
      </c>
      <c r="M418">
        <v>7.8</v>
      </c>
      <c r="N418">
        <v>7.1</v>
      </c>
      <c r="O418">
        <v>7.7</v>
      </c>
      <c r="P418">
        <v>5.8</v>
      </c>
      <c r="Q418">
        <v>7.5</v>
      </c>
      <c r="R418">
        <v>5.0999999999999996</v>
      </c>
      <c r="S418">
        <v>7.2</v>
      </c>
      <c r="T418">
        <v>6.9</v>
      </c>
      <c r="U418">
        <v>6.9</v>
      </c>
      <c r="V418">
        <v>7</v>
      </c>
      <c r="W418">
        <v>8.5</v>
      </c>
      <c r="X418">
        <v>8.1999999999999993</v>
      </c>
      <c r="Y418">
        <v>6.3</v>
      </c>
      <c r="AA418">
        <f>VAR(F418:Y418)</f>
        <v>1.2181842105263083</v>
      </c>
    </row>
    <row r="419" spans="1:27" x14ac:dyDescent="0.25">
      <c r="A419">
        <v>60002</v>
      </c>
      <c r="B419" t="s">
        <v>125</v>
      </c>
      <c r="C419" t="s">
        <v>38</v>
      </c>
      <c r="D419">
        <v>15</v>
      </c>
      <c r="E419">
        <v>-2</v>
      </c>
      <c r="F419">
        <v>16.7</v>
      </c>
      <c r="G419">
        <v>15.7</v>
      </c>
      <c r="H419">
        <v>14.9</v>
      </c>
      <c r="I419">
        <v>15.6</v>
      </c>
      <c r="J419">
        <v>14.5</v>
      </c>
      <c r="K419">
        <v>15.3</v>
      </c>
      <c r="L419">
        <v>13.3</v>
      </c>
      <c r="M419">
        <v>14.7</v>
      </c>
      <c r="N419">
        <v>12.8</v>
      </c>
      <c r="O419">
        <v>13.7</v>
      </c>
      <c r="P419">
        <v>13.2</v>
      </c>
      <c r="Q419">
        <v>11.8</v>
      </c>
      <c r="R419">
        <v>11.9</v>
      </c>
      <c r="S419">
        <v>9.4</v>
      </c>
      <c r="T419">
        <v>8.5</v>
      </c>
      <c r="U419">
        <v>8.8000000000000007</v>
      </c>
      <c r="V419">
        <v>9.5</v>
      </c>
      <c r="W419">
        <v>9.3000000000000007</v>
      </c>
      <c r="X419">
        <v>9.1</v>
      </c>
      <c r="Y419">
        <v>8.5</v>
      </c>
      <c r="AA419">
        <f t="shared" ref="AA419:AA449" si="14">VAR(F419:Y419)</f>
        <v>7.8498947368420886</v>
      </c>
    </row>
    <row r="420" spans="1:27" x14ac:dyDescent="0.25">
      <c r="A420">
        <v>60003</v>
      </c>
      <c r="B420" t="s">
        <v>126</v>
      </c>
      <c r="C420" t="s">
        <v>32</v>
      </c>
      <c r="D420">
        <v>15</v>
      </c>
      <c r="E420">
        <v>8</v>
      </c>
      <c r="F420">
        <v>5.8</v>
      </c>
      <c r="G420">
        <v>5.7</v>
      </c>
      <c r="H420">
        <v>6</v>
      </c>
      <c r="I420">
        <v>5.8</v>
      </c>
      <c r="J420">
        <v>5.7</v>
      </c>
      <c r="K420">
        <v>5.6</v>
      </c>
      <c r="L420">
        <v>6.6</v>
      </c>
      <c r="M420">
        <v>7.3</v>
      </c>
      <c r="N420">
        <v>9.1999999999999993</v>
      </c>
      <c r="O420">
        <v>8.8000000000000007</v>
      </c>
      <c r="P420">
        <v>11.5</v>
      </c>
      <c r="Q420">
        <v>11</v>
      </c>
      <c r="R420">
        <v>10.8</v>
      </c>
      <c r="S420">
        <v>12.4</v>
      </c>
      <c r="T420">
        <v>10.199999999999999</v>
      </c>
      <c r="U420">
        <v>9.6</v>
      </c>
      <c r="V420">
        <v>9.5</v>
      </c>
      <c r="W420">
        <v>13.7</v>
      </c>
      <c r="X420">
        <v>11.9</v>
      </c>
      <c r="Y420">
        <v>11.5</v>
      </c>
      <c r="AA420">
        <f t="shared" si="14"/>
        <v>7.1211578947368608</v>
      </c>
    </row>
    <row r="421" spans="1:27" x14ac:dyDescent="0.25">
      <c r="A421">
        <v>60004</v>
      </c>
      <c r="B421" t="s">
        <v>127</v>
      </c>
      <c r="C421" t="s">
        <v>40</v>
      </c>
      <c r="D421">
        <v>15</v>
      </c>
      <c r="E421">
        <v>25</v>
      </c>
      <c r="F421">
        <v>9.4</v>
      </c>
      <c r="G421">
        <v>8.5</v>
      </c>
      <c r="H421">
        <v>8.8000000000000007</v>
      </c>
      <c r="I421">
        <v>8.3000000000000007</v>
      </c>
      <c r="J421">
        <v>6.3</v>
      </c>
      <c r="K421">
        <v>8.6</v>
      </c>
      <c r="L421">
        <v>6.9</v>
      </c>
      <c r="M421">
        <v>7.1</v>
      </c>
      <c r="N421">
        <v>7.9</v>
      </c>
      <c r="O421">
        <v>10.4</v>
      </c>
      <c r="P421">
        <v>10.4</v>
      </c>
      <c r="Q421">
        <v>10.199999999999999</v>
      </c>
      <c r="R421">
        <v>11.3</v>
      </c>
      <c r="S421">
        <v>10.3</v>
      </c>
      <c r="T421">
        <v>12.2</v>
      </c>
      <c r="U421">
        <v>12.8</v>
      </c>
      <c r="V421">
        <v>13</v>
      </c>
      <c r="W421">
        <v>14.4</v>
      </c>
      <c r="X421">
        <v>11.8</v>
      </c>
      <c r="Y421">
        <v>15.8</v>
      </c>
      <c r="AA421">
        <f t="shared" si="14"/>
        <v>6.5322105263157457</v>
      </c>
    </row>
    <row r="422" spans="1:27" x14ac:dyDescent="0.25">
      <c r="A422">
        <v>60005</v>
      </c>
      <c r="B422" t="s">
        <v>128</v>
      </c>
      <c r="C422" t="s">
        <v>60</v>
      </c>
      <c r="D422">
        <v>15</v>
      </c>
      <c r="E422">
        <v>2</v>
      </c>
      <c r="F422">
        <v>16.8</v>
      </c>
      <c r="G422">
        <v>15.5</v>
      </c>
      <c r="H422">
        <v>15.5</v>
      </c>
      <c r="I422">
        <v>15.3</v>
      </c>
      <c r="J422">
        <v>15.5</v>
      </c>
      <c r="K422">
        <v>15.4</v>
      </c>
      <c r="L422">
        <v>13.2</v>
      </c>
      <c r="M422">
        <v>11.7</v>
      </c>
      <c r="N422">
        <v>7.2</v>
      </c>
      <c r="O422">
        <v>9.1999999999999993</v>
      </c>
      <c r="P422">
        <v>8.8000000000000007</v>
      </c>
      <c r="Q422">
        <v>8</v>
      </c>
      <c r="R422">
        <v>8.5</v>
      </c>
      <c r="S422">
        <v>7.5</v>
      </c>
      <c r="T422">
        <v>7.8</v>
      </c>
      <c r="U422">
        <v>9.3000000000000007</v>
      </c>
      <c r="V422">
        <v>9.6</v>
      </c>
      <c r="W422">
        <v>8.4</v>
      </c>
      <c r="X422">
        <v>7.5</v>
      </c>
      <c r="Y422">
        <v>10.9</v>
      </c>
      <c r="AA422">
        <f t="shared" si="14"/>
        <v>11.66168421052625</v>
      </c>
    </row>
    <row r="423" spans="1:27" x14ac:dyDescent="0.25">
      <c r="A423">
        <v>60006</v>
      </c>
      <c r="B423" t="s">
        <v>129</v>
      </c>
      <c r="C423" t="s">
        <v>19</v>
      </c>
      <c r="D423">
        <v>15</v>
      </c>
      <c r="E423">
        <v>8</v>
      </c>
      <c r="F423">
        <v>12.8</v>
      </c>
      <c r="G423">
        <v>12.6</v>
      </c>
      <c r="H423">
        <v>12.5</v>
      </c>
      <c r="I423">
        <v>12.8</v>
      </c>
      <c r="J423">
        <v>12.9</v>
      </c>
      <c r="K423">
        <v>12.3</v>
      </c>
      <c r="L423">
        <v>12.5</v>
      </c>
      <c r="M423">
        <v>12.9</v>
      </c>
      <c r="N423">
        <v>11.6</v>
      </c>
      <c r="O423">
        <v>11.1</v>
      </c>
      <c r="P423">
        <v>10.7</v>
      </c>
      <c r="Q423">
        <v>10</v>
      </c>
      <c r="R423">
        <v>9.6999999999999993</v>
      </c>
      <c r="S423">
        <v>7.9</v>
      </c>
      <c r="T423">
        <v>9.4</v>
      </c>
      <c r="U423">
        <v>9.5</v>
      </c>
      <c r="V423">
        <v>9.1</v>
      </c>
      <c r="W423">
        <v>10.1</v>
      </c>
      <c r="X423">
        <v>8.1</v>
      </c>
      <c r="Y423">
        <v>10</v>
      </c>
      <c r="AA423">
        <f t="shared" si="14"/>
        <v>2.8282894736842441</v>
      </c>
    </row>
    <row r="424" spans="1:27" x14ac:dyDescent="0.25">
      <c r="A424">
        <v>60007</v>
      </c>
      <c r="B424" t="s">
        <v>130</v>
      </c>
      <c r="C424" t="s">
        <v>4</v>
      </c>
      <c r="D424">
        <v>15</v>
      </c>
      <c r="E424">
        <v>21</v>
      </c>
      <c r="F424">
        <v>8.1999999999999993</v>
      </c>
      <c r="G424">
        <v>7.6</v>
      </c>
      <c r="H424">
        <v>7.6</v>
      </c>
      <c r="I424">
        <v>7.6</v>
      </c>
      <c r="J424">
        <v>6.5</v>
      </c>
      <c r="K424">
        <v>5.8</v>
      </c>
      <c r="L424">
        <v>6.2</v>
      </c>
      <c r="M424">
        <v>5.2</v>
      </c>
      <c r="N424">
        <v>4.2</v>
      </c>
      <c r="O424">
        <v>5.4</v>
      </c>
      <c r="P424">
        <v>5.8</v>
      </c>
      <c r="Q424">
        <v>5.9</v>
      </c>
      <c r="R424">
        <v>9.6999999999999993</v>
      </c>
      <c r="S424">
        <v>9.1999999999999993</v>
      </c>
      <c r="T424">
        <v>9.1</v>
      </c>
      <c r="U424">
        <v>8.1999999999999993</v>
      </c>
      <c r="V424">
        <v>8.3000000000000007</v>
      </c>
      <c r="W424">
        <v>11</v>
      </c>
      <c r="X424">
        <v>11.8</v>
      </c>
      <c r="Y424">
        <v>11.6</v>
      </c>
      <c r="AA424">
        <f t="shared" si="14"/>
        <v>4.7320789473684082</v>
      </c>
    </row>
    <row r="425" spans="1:27" x14ac:dyDescent="0.25">
      <c r="A425">
        <v>60008</v>
      </c>
      <c r="B425" t="s">
        <v>131</v>
      </c>
      <c r="C425" t="s">
        <v>14</v>
      </c>
      <c r="D425">
        <v>15</v>
      </c>
      <c r="E425">
        <v>3</v>
      </c>
      <c r="F425">
        <v>17.7</v>
      </c>
      <c r="G425">
        <v>16.7</v>
      </c>
      <c r="H425">
        <v>13.6</v>
      </c>
      <c r="I425">
        <v>13.1</v>
      </c>
      <c r="J425">
        <v>16.3</v>
      </c>
      <c r="K425">
        <v>14.7</v>
      </c>
      <c r="L425">
        <v>16.399999999999999</v>
      </c>
      <c r="M425">
        <v>15.7</v>
      </c>
      <c r="N425">
        <v>15.6</v>
      </c>
      <c r="O425">
        <v>13.8</v>
      </c>
      <c r="P425">
        <v>15.4</v>
      </c>
      <c r="Q425">
        <v>15.2</v>
      </c>
      <c r="R425">
        <v>16.2</v>
      </c>
      <c r="S425">
        <v>16</v>
      </c>
      <c r="T425">
        <v>16.2</v>
      </c>
      <c r="U425">
        <v>13.9</v>
      </c>
      <c r="V425">
        <v>15.4</v>
      </c>
      <c r="W425">
        <v>15.1</v>
      </c>
      <c r="X425">
        <v>13.2</v>
      </c>
      <c r="Y425">
        <v>17.7</v>
      </c>
      <c r="AA425">
        <f t="shared" si="14"/>
        <v>1.8236578947368423</v>
      </c>
    </row>
    <row r="426" spans="1:27" x14ac:dyDescent="0.25">
      <c r="A426">
        <v>60009</v>
      </c>
      <c r="B426" t="s">
        <v>132</v>
      </c>
      <c r="C426" t="s">
        <v>30</v>
      </c>
      <c r="D426">
        <v>15</v>
      </c>
      <c r="E426">
        <v>14</v>
      </c>
      <c r="F426">
        <v>12.6</v>
      </c>
      <c r="G426">
        <v>12.4</v>
      </c>
      <c r="H426">
        <v>11.1</v>
      </c>
      <c r="I426">
        <v>10.6</v>
      </c>
      <c r="J426">
        <v>11.3</v>
      </c>
      <c r="K426">
        <v>11.2</v>
      </c>
      <c r="L426">
        <v>11.4</v>
      </c>
      <c r="M426">
        <v>16.2</v>
      </c>
      <c r="N426">
        <v>15.6</v>
      </c>
      <c r="O426">
        <v>14.3</v>
      </c>
      <c r="P426">
        <v>11.9</v>
      </c>
      <c r="Q426">
        <v>13.6</v>
      </c>
      <c r="R426">
        <v>13.7</v>
      </c>
      <c r="S426">
        <v>13.4</v>
      </c>
      <c r="T426">
        <v>14.3</v>
      </c>
      <c r="U426">
        <v>15.1</v>
      </c>
      <c r="V426">
        <v>16.2</v>
      </c>
      <c r="W426">
        <v>14.1</v>
      </c>
      <c r="X426">
        <v>14.4</v>
      </c>
      <c r="Y426">
        <v>13.4</v>
      </c>
      <c r="AA426">
        <f t="shared" si="14"/>
        <v>2.9920000000000697</v>
      </c>
    </row>
    <row r="427" spans="1:27" x14ac:dyDescent="0.25">
      <c r="A427">
        <v>60010</v>
      </c>
      <c r="B427" t="s">
        <v>133</v>
      </c>
      <c r="C427" t="s">
        <v>6</v>
      </c>
      <c r="D427">
        <v>15</v>
      </c>
      <c r="E427">
        <v>21</v>
      </c>
      <c r="F427">
        <v>9.8000000000000007</v>
      </c>
      <c r="G427">
        <v>10.8</v>
      </c>
      <c r="H427">
        <v>10.5</v>
      </c>
      <c r="I427">
        <v>10.9</v>
      </c>
      <c r="J427">
        <v>10.3</v>
      </c>
      <c r="K427">
        <v>10.6</v>
      </c>
      <c r="L427">
        <v>9.1999999999999993</v>
      </c>
      <c r="M427">
        <v>9.6</v>
      </c>
      <c r="N427">
        <v>10.199999999999999</v>
      </c>
      <c r="O427">
        <v>10.9</v>
      </c>
      <c r="P427">
        <v>10</v>
      </c>
      <c r="Q427">
        <v>10.199999999999999</v>
      </c>
      <c r="R427">
        <v>9.1999999999999993</v>
      </c>
      <c r="S427">
        <v>9.4</v>
      </c>
      <c r="T427">
        <v>9.1999999999999993</v>
      </c>
      <c r="U427">
        <v>10.7</v>
      </c>
      <c r="V427">
        <v>11.7</v>
      </c>
      <c r="W427">
        <v>12.1</v>
      </c>
      <c r="X427">
        <v>12.5</v>
      </c>
      <c r="Y427">
        <v>10.4</v>
      </c>
      <c r="AA427">
        <f t="shared" si="14"/>
        <v>0.86094736842105268</v>
      </c>
    </row>
    <row r="428" spans="1:27" x14ac:dyDescent="0.25">
      <c r="A428">
        <v>60011</v>
      </c>
      <c r="B428" t="s">
        <v>134</v>
      </c>
      <c r="C428" t="s">
        <v>44</v>
      </c>
      <c r="D428">
        <v>15</v>
      </c>
      <c r="E428">
        <v>2</v>
      </c>
      <c r="F428">
        <v>2.2000000000000002</v>
      </c>
      <c r="G428">
        <v>1.7</v>
      </c>
      <c r="H428">
        <v>1.9</v>
      </c>
      <c r="I428">
        <v>2</v>
      </c>
      <c r="J428">
        <v>1.4</v>
      </c>
      <c r="K428">
        <v>1.9</v>
      </c>
      <c r="L428">
        <v>1.9</v>
      </c>
      <c r="M428">
        <v>2.8</v>
      </c>
      <c r="N428">
        <v>2.2999999999999998</v>
      </c>
      <c r="O428">
        <v>1.9</v>
      </c>
      <c r="P428">
        <v>2.2999999999999998</v>
      </c>
      <c r="Q428">
        <v>2</v>
      </c>
      <c r="R428">
        <v>2.6</v>
      </c>
      <c r="S428">
        <v>2.2000000000000002</v>
      </c>
      <c r="T428">
        <v>2.2999999999999998</v>
      </c>
      <c r="U428">
        <v>2.2000000000000002</v>
      </c>
      <c r="V428">
        <v>2.1</v>
      </c>
      <c r="W428">
        <v>2.7</v>
      </c>
      <c r="X428">
        <v>2.4</v>
      </c>
      <c r="Y428">
        <v>2.4</v>
      </c>
      <c r="AA428">
        <f t="shared" si="14"/>
        <v>0.11515789473684224</v>
      </c>
    </row>
    <row r="429" spans="1:27" x14ac:dyDescent="0.25">
      <c r="A429">
        <v>60012</v>
      </c>
      <c r="B429" t="s">
        <v>135</v>
      </c>
      <c r="C429" t="s">
        <v>36</v>
      </c>
      <c r="D429">
        <v>15</v>
      </c>
      <c r="E429">
        <v>3</v>
      </c>
      <c r="F429">
        <v>9.4</v>
      </c>
      <c r="G429">
        <v>11.3</v>
      </c>
      <c r="H429">
        <v>11.1</v>
      </c>
      <c r="I429">
        <v>11</v>
      </c>
      <c r="J429">
        <v>11</v>
      </c>
      <c r="K429">
        <v>11.3</v>
      </c>
      <c r="L429">
        <v>10.199999999999999</v>
      </c>
      <c r="M429">
        <v>11.5</v>
      </c>
      <c r="N429">
        <v>11.8</v>
      </c>
      <c r="O429">
        <v>11.8</v>
      </c>
      <c r="P429">
        <v>11.5</v>
      </c>
      <c r="Q429">
        <v>10.9</v>
      </c>
      <c r="R429">
        <v>11.7</v>
      </c>
      <c r="S429">
        <v>10.5</v>
      </c>
      <c r="T429">
        <v>10</v>
      </c>
      <c r="U429">
        <v>9.6</v>
      </c>
      <c r="V429">
        <v>10.7</v>
      </c>
      <c r="W429">
        <v>10.7</v>
      </c>
      <c r="X429">
        <v>11.2</v>
      </c>
      <c r="Y429">
        <v>10.7</v>
      </c>
      <c r="AA429">
        <f t="shared" si="14"/>
        <v>0.47207894736842115</v>
      </c>
    </row>
    <row r="430" spans="1:27" x14ac:dyDescent="0.25">
      <c r="A430">
        <v>60013</v>
      </c>
      <c r="B430" t="s">
        <v>136</v>
      </c>
      <c r="C430" t="s">
        <v>16</v>
      </c>
      <c r="D430">
        <v>15</v>
      </c>
      <c r="E430">
        <v>22</v>
      </c>
      <c r="F430">
        <v>12</v>
      </c>
      <c r="G430">
        <v>11.5</v>
      </c>
      <c r="H430">
        <v>11.6</v>
      </c>
      <c r="I430">
        <v>11.8</v>
      </c>
      <c r="J430">
        <v>11.6</v>
      </c>
      <c r="K430">
        <v>11.6</v>
      </c>
      <c r="L430">
        <v>11.4</v>
      </c>
      <c r="M430">
        <v>11.9</v>
      </c>
      <c r="N430">
        <v>10.1</v>
      </c>
      <c r="O430">
        <v>9.6</v>
      </c>
      <c r="P430">
        <v>10.9</v>
      </c>
      <c r="Q430">
        <v>11.7</v>
      </c>
      <c r="R430">
        <v>15.5</v>
      </c>
      <c r="S430">
        <v>14.7</v>
      </c>
      <c r="T430">
        <v>14.7</v>
      </c>
      <c r="U430">
        <v>14.1</v>
      </c>
      <c r="V430">
        <v>12.3</v>
      </c>
      <c r="W430">
        <v>12.2</v>
      </c>
      <c r="X430">
        <v>11.9</v>
      </c>
      <c r="Y430">
        <v>12.6</v>
      </c>
      <c r="AA430">
        <f t="shared" si="14"/>
        <v>2.2560789473684149</v>
      </c>
    </row>
    <row r="431" spans="1:27" x14ac:dyDescent="0.25">
      <c r="A431">
        <v>60014</v>
      </c>
      <c r="B431" t="s">
        <v>137</v>
      </c>
      <c r="C431" t="s">
        <v>58</v>
      </c>
      <c r="D431">
        <v>15</v>
      </c>
      <c r="E431">
        <v>0</v>
      </c>
      <c r="F431">
        <v>11.5</v>
      </c>
      <c r="G431">
        <v>10.8</v>
      </c>
      <c r="H431">
        <v>10.7</v>
      </c>
      <c r="I431">
        <v>10.4</v>
      </c>
      <c r="J431">
        <v>10.8</v>
      </c>
      <c r="K431">
        <v>11.6</v>
      </c>
      <c r="L431">
        <v>10.1</v>
      </c>
      <c r="M431">
        <v>10.199999999999999</v>
      </c>
      <c r="N431">
        <v>10</v>
      </c>
      <c r="O431">
        <v>11.1</v>
      </c>
      <c r="P431">
        <v>12.8</v>
      </c>
      <c r="Q431">
        <v>12.3</v>
      </c>
      <c r="R431">
        <v>13.1</v>
      </c>
      <c r="S431">
        <v>11.7</v>
      </c>
      <c r="T431">
        <v>11.7</v>
      </c>
      <c r="U431">
        <v>11.8</v>
      </c>
      <c r="V431">
        <v>10.9</v>
      </c>
      <c r="W431">
        <v>12.5</v>
      </c>
      <c r="X431">
        <v>15.4</v>
      </c>
      <c r="Y431">
        <v>15.4</v>
      </c>
      <c r="AA431">
        <f t="shared" si="14"/>
        <v>2.3467368421052734</v>
      </c>
    </row>
    <row r="432" spans="1:27" x14ac:dyDescent="0.25">
      <c r="A432">
        <v>60015</v>
      </c>
      <c r="B432" t="s">
        <v>138</v>
      </c>
      <c r="C432" t="s">
        <v>45</v>
      </c>
      <c r="D432">
        <v>15</v>
      </c>
      <c r="E432">
        <v>10</v>
      </c>
      <c r="F432">
        <v>22.6</v>
      </c>
      <c r="G432">
        <v>20.5</v>
      </c>
      <c r="H432">
        <v>20.399999999999999</v>
      </c>
      <c r="I432">
        <v>23.3</v>
      </c>
      <c r="J432">
        <v>20.7</v>
      </c>
      <c r="K432">
        <v>21.1</v>
      </c>
      <c r="L432">
        <v>20.5</v>
      </c>
      <c r="M432">
        <v>21.4</v>
      </c>
      <c r="N432">
        <v>21.2</v>
      </c>
      <c r="O432">
        <v>23.3</v>
      </c>
      <c r="P432">
        <v>23.5</v>
      </c>
      <c r="Q432">
        <v>23.3</v>
      </c>
      <c r="R432">
        <v>22.8</v>
      </c>
      <c r="S432">
        <v>22.8</v>
      </c>
      <c r="T432">
        <v>22.1</v>
      </c>
      <c r="U432">
        <v>21.5</v>
      </c>
      <c r="V432">
        <v>21.4</v>
      </c>
      <c r="W432">
        <v>21.2</v>
      </c>
      <c r="X432">
        <v>22.9</v>
      </c>
      <c r="Y432">
        <v>22.1</v>
      </c>
      <c r="AA432">
        <f t="shared" si="14"/>
        <v>1.1316842105263167</v>
      </c>
    </row>
    <row r="433" spans="1:27" x14ac:dyDescent="0.25">
      <c r="A433">
        <v>60016</v>
      </c>
      <c r="B433" t="s">
        <v>139</v>
      </c>
      <c r="C433" t="s">
        <v>62</v>
      </c>
      <c r="D433">
        <v>15</v>
      </c>
      <c r="E433">
        <v>22</v>
      </c>
      <c r="F433">
        <v>13</v>
      </c>
      <c r="G433">
        <v>13.7</v>
      </c>
      <c r="H433">
        <v>13.5</v>
      </c>
      <c r="I433">
        <v>13.6</v>
      </c>
      <c r="J433">
        <v>13.3</v>
      </c>
      <c r="K433">
        <v>13</v>
      </c>
      <c r="L433">
        <v>13.7</v>
      </c>
      <c r="M433">
        <v>12.5</v>
      </c>
      <c r="N433">
        <v>14.3</v>
      </c>
      <c r="O433">
        <v>16.2</v>
      </c>
      <c r="P433">
        <v>17.100000000000001</v>
      </c>
      <c r="Q433">
        <v>15.5</v>
      </c>
      <c r="R433">
        <v>16.100000000000001</v>
      </c>
      <c r="S433">
        <v>15.6</v>
      </c>
      <c r="T433">
        <v>15</v>
      </c>
      <c r="U433">
        <v>13.2</v>
      </c>
      <c r="V433">
        <v>14.9</v>
      </c>
      <c r="W433">
        <v>11.6</v>
      </c>
      <c r="X433">
        <v>12.2</v>
      </c>
      <c r="Y433">
        <v>12.2</v>
      </c>
      <c r="AA433">
        <f t="shared" si="14"/>
        <v>2.3041052631579317</v>
      </c>
    </row>
    <row r="434" spans="1:27" x14ac:dyDescent="0.25">
      <c r="A434">
        <v>60017</v>
      </c>
      <c r="B434" t="s">
        <v>140</v>
      </c>
      <c r="C434" t="s">
        <v>8</v>
      </c>
      <c r="D434">
        <v>15</v>
      </c>
      <c r="E434">
        <v>1</v>
      </c>
      <c r="F434">
        <v>15.2</v>
      </c>
      <c r="G434">
        <v>15.4</v>
      </c>
      <c r="H434">
        <v>15.1</v>
      </c>
      <c r="I434">
        <v>15.4</v>
      </c>
      <c r="J434">
        <v>15.3</v>
      </c>
      <c r="K434">
        <v>15.1</v>
      </c>
      <c r="L434">
        <v>13.9</v>
      </c>
      <c r="M434">
        <v>14.1</v>
      </c>
      <c r="N434">
        <v>12.4</v>
      </c>
      <c r="O434">
        <v>12.5</v>
      </c>
      <c r="P434">
        <v>12.4</v>
      </c>
      <c r="Q434">
        <v>12.2</v>
      </c>
      <c r="R434">
        <v>13.7</v>
      </c>
      <c r="S434">
        <v>11.4</v>
      </c>
      <c r="T434">
        <v>11.1</v>
      </c>
      <c r="U434">
        <v>11.5</v>
      </c>
      <c r="V434">
        <v>13.9</v>
      </c>
      <c r="W434">
        <v>8.6</v>
      </c>
      <c r="X434">
        <v>11.3</v>
      </c>
      <c r="Y434">
        <v>12.8</v>
      </c>
      <c r="AA434">
        <f t="shared" si="14"/>
        <v>3.4508157894737166</v>
      </c>
    </row>
    <row r="435" spans="1:27" x14ac:dyDescent="0.25">
      <c r="A435">
        <v>60018</v>
      </c>
      <c r="B435" t="s">
        <v>141</v>
      </c>
      <c r="C435" t="s">
        <v>12</v>
      </c>
      <c r="D435">
        <v>15</v>
      </c>
      <c r="E435">
        <v>22</v>
      </c>
      <c r="F435">
        <v>9.6</v>
      </c>
      <c r="G435">
        <v>9.9</v>
      </c>
      <c r="H435">
        <v>9.5</v>
      </c>
      <c r="I435">
        <v>9.5</v>
      </c>
      <c r="J435">
        <v>9.8000000000000007</v>
      </c>
      <c r="K435">
        <v>9.4</v>
      </c>
      <c r="L435">
        <v>11</v>
      </c>
      <c r="M435">
        <v>10.7</v>
      </c>
      <c r="N435">
        <v>9.9</v>
      </c>
      <c r="O435">
        <v>9.6999999999999993</v>
      </c>
      <c r="P435">
        <v>10.8</v>
      </c>
      <c r="Q435">
        <v>10.7</v>
      </c>
      <c r="R435">
        <v>9.1</v>
      </c>
      <c r="S435">
        <v>9.1999999999999993</v>
      </c>
      <c r="T435">
        <v>8.9</v>
      </c>
      <c r="U435">
        <v>5.9</v>
      </c>
      <c r="V435">
        <v>5.9</v>
      </c>
      <c r="W435">
        <v>6</v>
      </c>
      <c r="X435">
        <v>5.5</v>
      </c>
      <c r="Y435">
        <v>7.4</v>
      </c>
      <c r="AA435">
        <f t="shared" si="14"/>
        <v>3.1448421052631672</v>
      </c>
    </row>
    <row r="436" spans="1:27" x14ac:dyDescent="0.25">
      <c r="A436">
        <v>60019</v>
      </c>
      <c r="B436" t="s">
        <v>142</v>
      </c>
      <c r="C436" t="s">
        <v>13</v>
      </c>
      <c r="D436">
        <v>15</v>
      </c>
      <c r="E436">
        <v>0</v>
      </c>
      <c r="F436">
        <v>8.1999999999999993</v>
      </c>
      <c r="G436">
        <v>9.1</v>
      </c>
      <c r="H436">
        <v>5.7</v>
      </c>
      <c r="I436">
        <v>8.1</v>
      </c>
      <c r="J436">
        <v>5.9</v>
      </c>
      <c r="K436">
        <v>6.6</v>
      </c>
      <c r="L436">
        <v>4.0999999999999996</v>
      </c>
      <c r="M436">
        <v>4.5999999999999996</v>
      </c>
      <c r="N436">
        <v>5</v>
      </c>
      <c r="O436">
        <v>4.4000000000000004</v>
      </c>
      <c r="P436">
        <v>4.4000000000000004</v>
      </c>
      <c r="Q436">
        <v>5</v>
      </c>
      <c r="R436">
        <v>5.0999999999999996</v>
      </c>
      <c r="S436">
        <v>4.9000000000000004</v>
      </c>
      <c r="T436">
        <v>5.0999999999999996</v>
      </c>
      <c r="U436">
        <v>4.9000000000000004</v>
      </c>
      <c r="V436">
        <v>5.0999999999999996</v>
      </c>
      <c r="W436">
        <v>8.1</v>
      </c>
      <c r="X436">
        <v>7.9</v>
      </c>
      <c r="Y436">
        <v>7.4</v>
      </c>
      <c r="AA436">
        <f t="shared" si="14"/>
        <v>2.4648421052631635</v>
      </c>
    </row>
    <row r="437" spans="1:27" x14ac:dyDescent="0.25">
      <c r="A437">
        <v>60020</v>
      </c>
      <c r="B437" t="s">
        <v>143</v>
      </c>
      <c r="C437" t="s">
        <v>55</v>
      </c>
      <c r="D437">
        <v>15</v>
      </c>
      <c r="E437">
        <v>8</v>
      </c>
      <c r="F437">
        <v>12</v>
      </c>
      <c r="G437">
        <v>11.5</v>
      </c>
      <c r="H437">
        <v>12.4</v>
      </c>
      <c r="I437">
        <v>11.8</v>
      </c>
      <c r="J437">
        <v>12</v>
      </c>
      <c r="K437">
        <v>12.3</v>
      </c>
      <c r="L437">
        <v>13.1</v>
      </c>
      <c r="M437">
        <v>13.7</v>
      </c>
      <c r="N437">
        <v>10.9</v>
      </c>
      <c r="O437">
        <v>12.8</v>
      </c>
      <c r="P437">
        <v>13</v>
      </c>
      <c r="Q437">
        <v>13.2</v>
      </c>
      <c r="R437">
        <v>13</v>
      </c>
      <c r="S437">
        <v>13</v>
      </c>
      <c r="T437">
        <v>13.1</v>
      </c>
      <c r="U437">
        <v>12.1</v>
      </c>
      <c r="V437">
        <v>12.3</v>
      </c>
      <c r="W437">
        <v>12</v>
      </c>
      <c r="X437">
        <v>14.1</v>
      </c>
      <c r="Y437">
        <v>12.7</v>
      </c>
      <c r="AA437">
        <f t="shared" si="14"/>
        <v>0.58368421052631536</v>
      </c>
    </row>
    <row r="438" spans="1:27" x14ac:dyDescent="0.25">
      <c r="A438">
        <v>60021</v>
      </c>
      <c r="B438" t="s">
        <v>144</v>
      </c>
      <c r="C438" t="s">
        <v>10</v>
      </c>
      <c r="D438">
        <v>15</v>
      </c>
      <c r="E438">
        <v>11</v>
      </c>
      <c r="F438">
        <v>10.4</v>
      </c>
      <c r="G438">
        <v>10.3</v>
      </c>
      <c r="H438">
        <v>10.5</v>
      </c>
      <c r="I438">
        <v>10.3</v>
      </c>
      <c r="J438">
        <v>10.3</v>
      </c>
      <c r="K438">
        <v>10.4</v>
      </c>
      <c r="L438">
        <v>11.4</v>
      </c>
      <c r="M438">
        <v>12.5</v>
      </c>
      <c r="N438">
        <v>9.6999999999999993</v>
      </c>
      <c r="O438">
        <v>10</v>
      </c>
      <c r="P438">
        <v>10.1</v>
      </c>
      <c r="Q438">
        <v>10.199999999999999</v>
      </c>
      <c r="R438">
        <v>10.7</v>
      </c>
      <c r="S438">
        <v>9.6999999999999993</v>
      </c>
      <c r="T438">
        <v>10.199999999999999</v>
      </c>
      <c r="U438">
        <v>7.6</v>
      </c>
      <c r="V438">
        <v>6.2</v>
      </c>
      <c r="W438">
        <v>5.6</v>
      </c>
      <c r="X438">
        <v>6.2</v>
      </c>
      <c r="Y438">
        <v>4</v>
      </c>
      <c r="AA438">
        <f t="shared" si="14"/>
        <v>4.7592368421053264</v>
      </c>
    </row>
    <row r="439" spans="1:27" x14ac:dyDescent="0.25">
      <c r="A439">
        <v>60022</v>
      </c>
      <c r="B439" t="s">
        <v>145</v>
      </c>
      <c r="C439" t="s">
        <v>43</v>
      </c>
      <c r="D439">
        <v>15</v>
      </c>
      <c r="E439">
        <v>40</v>
      </c>
      <c r="F439">
        <v>5.3</v>
      </c>
      <c r="G439">
        <v>5.4</v>
      </c>
      <c r="H439">
        <v>5.6</v>
      </c>
      <c r="I439">
        <v>5.6</v>
      </c>
      <c r="J439">
        <v>5.4</v>
      </c>
      <c r="K439">
        <v>5.7</v>
      </c>
      <c r="L439">
        <v>5.6</v>
      </c>
      <c r="M439">
        <v>7.9</v>
      </c>
      <c r="N439">
        <v>9.8000000000000007</v>
      </c>
      <c r="O439">
        <v>8.6</v>
      </c>
      <c r="P439">
        <v>9.9</v>
      </c>
      <c r="Q439">
        <v>9.8000000000000007</v>
      </c>
      <c r="R439">
        <v>10.7</v>
      </c>
      <c r="S439">
        <v>10.199999999999999</v>
      </c>
      <c r="T439">
        <v>8</v>
      </c>
      <c r="U439">
        <v>8.1</v>
      </c>
      <c r="V439">
        <v>9.8000000000000007</v>
      </c>
      <c r="W439">
        <v>10.1</v>
      </c>
      <c r="X439">
        <v>10.8</v>
      </c>
      <c r="Y439">
        <v>6.6</v>
      </c>
      <c r="AA439">
        <f t="shared" si="14"/>
        <v>4.3878684210526329</v>
      </c>
    </row>
    <row r="440" spans="1:27" x14ac:dyDescent="0.25">
      <c r="A440">
        <v>60023</v>
      </c>
      <c r="B440" t="s">
        <v>146</v>
      </c>
      <c r="C440" t="s">
        <v>24</v>
      </c>
      <c r="D440">
        <v>15</v>
      </c>
      <c r="E440">
        <v>5</v>
      </c>
      <c r="F440">
        <v>8.4</v>
      </c>
      <c r="G440">
        <v>8.1</v>
      </c>
      <c r="H440">
        <v>8.3000000000000007</v>
      </c>
      <c r="I440">
        <v>8</v>
      </c>
      <c r="J440">
        <v>8.5</v>
      </c>
      <c r="K440">
        <v>8.1999999999999993</v>
      </c>
      <c r="L440">
        <v>7.8</v>
      </c>
      <c r="M440">
        <v>8</v>
      </c>
      <c r="N440">
        <v>8.3000000000000007</v>
      </c>
      <c r="O440">
        <v>9</v>
      </c>
      <c r="P440">
        <v>9.4</v>
      </c>
      <c r="Q440">
        <v>8.8000000000000007</v>
      </c>
      <c r="R440">
        <v>9.5</v>
      </c>
      <c r="S440">
        <v>9.8000000000000007</v>
      </c>
      <c r="T440">
        <v>9.6999999999999993</v>
      </c>
      <c r="U440">
        <v>10</v>
      </c>
      <c r="V440">
        <v>10.4</v>
      </c>
      <c r="W440">
        <v>10.3</v>
      </c>
      <c r="X440">
        <v>10.8</v>
      </c>
      <c r="Y440">
        <v>10.4</v>
      </c>
      <c r="AA440">
        <f t="shared" si="14"/>
        <v>0.93502631578947237</v>
      </c>
    </row>
    <row r="441" spans="1:27" x14ac:dyDescent="0.25">
      <c r="A441">
        <v>60024</v>
      </c>
      <c r="B441" t="s">
        <v>147</v>
      </c>
      <c r="C441" t="s">
        <v>22</v>
      </c>
      <c r="D441">
        <v>15</v>
      </c>
      <c r="E441">
        <v>7</v>
      </c>
      <c r="F441">
        <v>12.8</v>
      </c>
      <c r="G441">
        <v>12.4</v>
      </c>
      <c r="H441">
        <v>12.1</v>
      </c>
      <c r="I441">
        <v>12.3</v>
      </c>
      <c r="J441">
        <v>12.3</v>
      </c>
      <c r="K441">
        <v>12.7</v>
      </c>
      <c r="L441">
        <v>13.8</v>
      </c>
      <c r="M441">
        <v>11.9</v>
      </c>
      <c r="N441">
        <v>15.3</v>
      </c>
      <c r="O441">
        <v>13</v>
      </c>
      <c r="P441">
        <v>14.3</v>
      </c>
      <c r="Q441">
        <v>13.7</v>
      </c>
      <c r="R441">
        <v>12</v>
      </c>
      <c r="S441">
        <v>12</v>
      </c>
      <c r="T441">
        <v>11.7</v>
      </c>
      <c r="U441">
        <v>13.2</v>
      </c>
      <c r="V441">
        <v>12.6</v>
      </c>
      <c r="W441">
        <v>13.3</v>
      </c>
      <c r="X441">
        <v>12.5</v>
      </c>
      <c r="Y441">
        <v>11.6</v>
      </c>
      <c r="AA441">
        <f t="shared" si="14"/>
        <v>0.8830263157894741</v>
      </c>
    </row>
    <row r="442" spans="1:27" x14ac:dyDescent="0.25">
      <c r="A442">
        <v>60025</v>
      </c>
      <c r="B442" t="s">
        <v>148</v>
      </c>
      <c r="C442" t="s">
        <v>28</v>
      </c>
      <c r="D442">
        <v>15</v>
      </c>
      <c r="E442">
        <v>26</v>
      </c>
      <c r="F442">
        <v>4.9000000000000004</v>
      </c>
      <c r="G442">
        <v>4.9000000000000004</v>
      </c>
      <c r="H442">
        <v>4.8</v>
      </c>
      <c r="I442">
        <v>4.4000000000000004</v>
      </c>
      <c r="J442">
        <v>4.4000000000000004</v>
      </c>
      <c r="K442">
        <v>5.2</v>
      </c>
      <c r="L442">
        <v>5.2</v>
      </c>
      <c r="M442">
        <v>4.4000000000000004</v>
      </c>
      <c r="N442">
        <v>4.3</v>
      </c>
      <c r="O442">
        <v>4.2</v>
      </c>
      <c r="P442">
        <v>4.4000000000000004</v>
      </c>
      <c r="Q442">
        <v>3.9</v>
      </c>
      <c r="R442">
        <v>5.5</v>
      </c>
      <c r="S442">
        <v>3.8</v>
      </c>
      <c r="T442">
        <v>4.0999999999999996</v>
      </c>
      <c r="U442">
        <v>3.9</v>
      </c>
      <c r="V442">
        <v>7.7</v>
      </c>
      <c r="W442">
        <v>8.3000000000000007</v>
      </c>
      <c r="X442">
        <v>7.7</v>
      </c>
      <c r="Y442">
        <v>5.7</v>
      </c>
      <c r="AA442">
        <f t="shared" si="14"/>
        <v>1.7602894736842065</v>
      </c>
    </row>
    <row r="443" spans="1:27" x14ac:dyDescent="0.25">
      <c r="A443">
        <v>60026</v>
      </c>
      <c r="B443" t="s">
        <v>149</v>
      </c>
      <c r="C443" t="s">
        <v>52</v>
      </c>
      <c r="D443">
        <v>15</v>
      </c>
      <c r="E443">
        <v>21</v>
      </c>
      <c r="F443">
        <v>9.6</v>
      </c>
      <c r="G443">
        <v>9.8000000000000007</v>
      </c>
      <c r="H443">
        <v>9.9</v>
      </c>
      <c r="I443">
        <v>7.9</v>
      </c>
      <c r="J443">
        <v>8.6</v>
      </c>
      <c r="K443">
        <v>10</v>
      </c>
      <c r="L443">
        <v>10.1</v>
      </c>
      <c r="M443">
        <v>9.5</v>
      </c>
      <c r="N443">
        <v>11.1</v>
      </c>
      <c r="O443">
        <v>11.7</v>
      </c>
      <c r="P443">
        <v>10.199999999999999</v>
      </c>
      <c r="Q443">
        <v>12.2</v>
      </c>
      <c r="R443">
        <v>11.5</v>
      </c>
      <c r="S443">
        <v>11.1</v>
      </c>
      <c r="T443">
        <v>11.1</v>
      </c>
      <c r="U443">
        <v>11.5</v>
      </c>
      <c r="V443">
        <v>11.2</v>
      </c>
      <c r="W443">
        <v>10.9</v>
      </c>
      <c r="X443">
        <v>10.199999999999999</v>
      </c>
      <c r="Y443">
        <v>10.8</v>
      </c>
      <c r="AA443">
        <f t="shared" si="14"/>
        <v>1.1426052631578947</v>
      </c>
    </row>
    <row r="444" spans="1:27" x14ac:dyDescent="0.25">
      <c r="A444">
        <v>60027</v>
      </c>
      <c r="B444" t="s">
        <v>150</v>
      </c>
      <c r="C444" t="s">
        <v>33</v>
      </c>
      <c r="D444">
        <v>15</v>
      </c>
      <c r="E444">
        <v>-3</v>
      </c>
      <c r="F444">
        <v>4.5</v>
      </c>
      <c r="G444">
        <v>4.0999999999999996</v>
      </c>
      <c r="H444">
        <v>4.5999999999999996</v>
      </c>
      <c r="I444">
        <v>4.4000000000000004</v>
      </c>
      <c r="J444">
        <v>4.0999999999999996</v>
      </c>
      <c r="K444">
        <v>3.7</v>
      </c>
      <c r="L444">
        <v>4.0999999999999996</v>
      </c>
      <c r="M444">
        <v>4.7</v>
      </c>
      <c r="N444">
        <v>4.7</v>
      </c>
      <c r="O444">
        <v>4.5999999999999996</v>
      </c>
      <c r="P444">
        <v>4.8</v>
      </c>
      <c r="Q444">
        <v>4.5999999999999996</v>
      </c>
      <c r="R444">
        <v>5</v>
      </c>
      <c r="S444">
        <v>4.7</v>
      </c>
      <c r="T444">
        <v>4.7</v>
      </c>
      <c r="U444">
        <v>4.5999999999999996</v>
      </c>
      <c r="V444">
        <v>4</v>
      </c>
      <c r="W444">
        <v>4.2</v>
      </c>
      <c r="X444">
        <v>4.5</v>
      </c>
      <c r="Y444">
        <v>4.5</v>
      </c>
      <c r="AA444">
        <f t="shared" si="14"/>
        <v>0.10365789473684209</v>
      </c>
    </row>
    <row r="445" spans="1:27" x14ac:dyDescent="0.25">
      <c r="A445">
        <v>60028</v>
      </c>
      <c r="B445" t="s">
        <v>151</v>
      </c>
      <c r="C445" t="s">
        <v>17</v>
      </c>
      <c r="D445">
        <v>15</v>
      </c>
      <c r="E445">
        <v>11</v>
      </c>
      <c r="F445">
        <v>13.1</v>
      </c>
      <c r="G445">
        <v>12.9</v>
      </c>
      <c r="H445">
        <v>13.8</v>
      </c>
      <c r="I445">
        <v>13.8</v>
      </c>
      <c r="J445">
        <v>13.8</v>
      </c>
      <c r="K445">
        <v>13.7</v>
      </c>
      <c r="L445">
        <v>16.600000000000001</v>
      </c>
      <c r="M445">
        <v>12.1</v>
      </c>
      <c r="N445">
        <v>15.8</v>
      </c>
      <c r="O445">
        <v>11.1</v>
      </c>
      <c r="P445">
        <v>10.8</v>
      </c>
      <c r="Q445">
        <v>10.1</v>
      </c>
      <c r="R445">
        <v>9.6999999999999993</v>
      </c>
      <c r="S445">
        <v>9.4</v>
      </c>
      <c r="T445">
        <v>9.6</v>
      </c>
      <c r="U445">
        <v>10.3</v>
      </c>
      <c r="V445">
        <v>10.4</v>
      </c>
      <c r="W445">
        <v>9.4</v>
      </c>
      <c r="X445">
        <v>9.5</v>
      </c>
      <c r="Y445">
        <v>11</v>
      </c>
      <c r="AA445">
        <f t="shared" si="14"/>
        <v>4.8889210526316145</v>
      </c>
    </row>
    <row r="446" spans="1:27" x14ac:dyDescent="0.25">
      <c r="A446">
        <v>60029</v>
      </c>
      <c r="B446" t="s">
        <v>152</v>
      </c>
      <c r="C446" t="s">
        <v>34</v>
      </c>
      <c r="D446">
        <v>15</v>
      </c>
      <c r="E446">
        <v>19</v>
      </c>
      <c r="F446">
        <v>9.6999999999999993</v>
      </c>
      <c r="G446">
        <v>5</v>
      </c>
      <c r="H446">
        <v>4.9000000000000004</v>
      </c>
      <c r="I446">
        <v>4.9000000000000004</v>
      </c>
      <c r="J446">
        <v>4.5999999999999996</v>
      </c>
      <c r="K446">
        <v>4.5999999999999996</v>
      </c>
      <c r="L446">
        <v>3.7</v>
      </c>
      <c r="M446">
        <v>4.7</v>
      </c>
      <c r="N446">
        <v>4.9000000000000004</v>
      </c>
      <c r="O446">
        <v>5.8</v>
      </c>
      <c r="P446">
        <v>6.3</v>
      </c>
      <c r="Q446">
        <v>5.9</v>
      </c>
      <c r="R446">
        <v>8.1999999999999993</v>
      </c>
      <c r="S446">
        <v>10.4</v>
      </c>
      <c r="T446">
        <v>8.3000000000000007</v>
      </c>
      <c r="U446">
        <v>7.1</v>
      </c>
      <c r="V446">
        <v>6</v>
      </c>
      <c r="W446">
        <v>7.8</v>
      </c>
      <c r="X446">
        <v>8.3000000000000007</v>
      </c>
      <c r="Y446">
        <v>7.8</v>
      </c>
      <c r="AA446">
        <f t="shared" si="14"/>
        <v>3.572078947368416</v>
      </c>
    </row>
    <row r="447" spans="1:27" x14ac:dyDescent="0.25">
      <c r="A447">
        <v>60030</v>
      </c>
      <c r="B447" t="s">
        <v>153</v>
      </c>
      <c r="C447" t="s">
        <v>51</v>
      </c>
      <c r="D447">
        <v>15</v>
      </c>
      <c r="E447">
        <v>7</v>
      </c>
      <c r="F447">
        <v>12.9</v>
      </c>
      <c r="G447">
        <v>12.3</v>
      </c>
      <c r="H447">
        <v>13.8</v>
      </c>
      <c r="I447">
        <v>14</v>
      </c>
      <c r="J447">
        <v>15.3</v>
      </c>
      <c r="K447">
        <v>15.1</v>
      </c>
      <c r="L447">
        <v>17.100000000000001</v>
      </c>
      <c r="M447">
        <v>10.8</v>
      </c>
      <c r="N447">
        <v>14.8</v>
      </c>
      <c r="O447">
        <v>11.6</v>
      </c>
      <c r="P447">
        <v>11.8</v>
      </c>
      <c r="Q447">
        <v>10</v>
      </c>
      <c r="R447">
        <v>11.5</v>
      </c>
      <c r="S447">
        <v>11.2</v>
      </c>
      <c r="T447">
        <v>10.7</v>
      </c>
      <c r="U447">
        <v>12.3</v>
      </c>
      <c r="V447">
        <v>12.6</v>
      </c>
      <c r="W447">
        <v>12</v>
      </c>
      <c r="X447">
        <v>12</v>
      </c>
      <c r="Y447">
        <v>9.8000000000000007</v>
      </c>
      <c r="AA447">
        <f t="shared" si="14"/>
        <v>3.6458947368421017</v>
      </c>
    </row>
    <row r="448" spans="1:27" x14ac:dyDescent="0.25">
      <c r="A448">
        <v>60033</v>
      </c>
      <c r="B448" t="s">
        <v>154</v>
      </c>
      <c r="C448" t="s">
        <v>49</v>
      </c>
      <c r="D448">
        <v>15</v>
      </c>
      <c r="E448">
        <v>3</v>
      </c>
      <c r="F448">
        <v>8.6</v>
      </c>
      <c r="G448">
        <v>7</v>
      </c>
      <c r="H448">
        <v>6.6</v>
      </c>
      <c r="I448">
        <v>7.2</v>
      </c>
      <c r="J448">
        <v>7</v>
      </c>
      <c r="K448">
        <v>6.9</v>
      </c>
      <c r="L448">
        <v>8.6999999999999993</v>
      </c>
      <c r="M448">
        <v>10.5</v>
      </c>
      <c r="N448">
        <v>9.5</v>
      </c>
      <c r="O448">
        <v>9.5</v>
      </c>
      <c r="P448">
        <v>9.4</v>
      </c>
      <c r="Q448">
        <v>8.9</v>
      </c>
      <c r="R448">
        <v>9.6</v>
      </c>
      <c r="S448">
        <v>9.8000000000000007</v>
      </c>
      <c r="T448">
        <v>11.6</v>
      </c>
      <c r="U448">
        <v>10.199999999999999</v>
      </c>
      <c r="V448">
        <v>11.6</v>
      </c>
      <c r="W448">
        <v>9.9</v>
      </c>
      <c r="X448">
        <v>10.5</v>
      </c>
      <c r="Y448">
        <v>9.4</v>
      </c>
      <c r="AA448">
        <f t="shared" si="14"/>
        <v>2.2879999999999989</v>
      </c>
    </row>
    <row r="449" spans="1:27" x14ac:dyDescent="0.25">
      <c r="A449">
        <v>60034</v>
      </c>
      <c r="B449" t="s">
        <v>155</v>
      </c>
      <c r="C449" t="s">
        <v>26</v>
      </c>
      <c r="D449">
        <v>15</v>
      </c>
      <c r="E449">
        <v>15</v>
      </c>
      <c r="F449">
        <v>16.600000000000001</v>
      </c>
      <c r="G449">
        <v>16.7</v>
      </c>
      <c r="H449">
        <v>16.8</v>
      </c>
      <c r="I449">
        <v>15.4</v>
      </c>
      <c r="J449">
        <v>18.399999999999999</v>
      </c>
      <c r="K449">
        <v>16.5</v>
      </c>
      <c r="L449">
        <v>21.1</v>
      </c>
      <c r="M449">
        <v>18.7</v>
      </c>
      <c r="N449">
        <v>14.2</v>
      </c>
      <c r="O449">
        <v>16</v>
      </c>
      <c r="P449">
        <v>14.5</v>
      </c>
      <c r="Q449">
        <v>16.8</v>
      </c>
      <c r="R449">
        <v>16.7</v>
      </c>
      <c r="S449">
        <v>16.8</v>
      </c>
      <c r="T449">
        <v>13.4</v>
      </c>
      <c r="U449">
        <v>15</v>
      </c>
      <c r="V449">
        <v>14.9</v>
      </c>
      <c r="W449">
        <v>14.5</v>
      </c>
      <c r="X449">
        <v>15.7</v>
      </c>
      <c r="Y449">
        <v>15.8</v>
      </c>
      <c r="AA449">
        <f t="shared" si="14"/>
        <v>3.0925000000000327</v>
      </c>
    </row>
    <row r="450" spans="1:27" x14ac:dyDescent="0.25">
      <c r="A450">
        <v>60001</v>
      </c>
      <c r="B450" t="s">
        <v>124</v>
      </c>
      <c r="C450" t="s">
        <v>47</v>
      </c>
      <c r="D450">
        <v>16</v>
      </c>
      <c r="E450">
        <v>7</v>
      </c>
      <c r="F450">
        <v>4.5999999999999996</v>
      </c>
      <c r="G450">
        <v>4.8</v>
      </c>
      <c r="H450">
        <v>5</v>
      </c>
      <c r="I450">
        <v>4.9000000000000004</v>
      </c>
      <c r="J450">
        <v>5</v>
      </c>
      <c r="K450">
        <v>4.9000000000000004</v>
      </c>
      <c r="L450">
        <v>5</v>
      </c>
      <c r="M450">
        <v>5</v>
      </c>
      <c r="N450">
        <v>5.5</v>
      </c>
      <c r="O450">
        <v>5.8</v>
      </c>
      <c r="P450">
        <v>5.7</v>
      </c>
      <c r="Q450">
        <v>5.8</v>
      </c>
      <c r="R450">
        <v>5.8</v>
      </c>
      <c r="S450">
        <v>5.5</v>
      </c>
      <c r="T450">
        <v>4.8</v>
      </c>
      <c r="U450">
        <v>4.5</v>
      </c>
      <c r="V450">
        <v>4.8</v>
      </c>
      <c r="W450">
        <v>4.8</v>
      </c>
      <c r="X450">
        <v>4.9000000000000004</v>
      </c>
      <c r="Y450">
        <v>5</v>
      </c>
      <c r="Z450">
        <v>7.2</v>
      </c>
      <c r="AA450">
        <f>VAR(F450:Z450)</f>
        <v>0.37347619047619107</v>
      </c>
    </row>
    <row r="451" spans="1:27" x14ac:dyDescent="0.25">
      <c r="A451">
        <v>60002</v>
      </c>
      <c r="B451" t="s">
        <v>125</v>
      </c>
      <c r="C451" t="s">
        <v>38</v>
      </c>
      <c r="D451">
        <v>16</v>
      </c>
      <c r="E451">
        <v>3</v>
      </c>
      <c r="F451">
        <v>19.2</v>
      </c>
      <c r="G451">
        <v>15.7</v>
      </c>
      <c r="H451">
        <v>18.3</v>
      </c>
      <c r="I451">
        <v>17.7</v>
      </c>
      <c r="J451">
        <v>19.5</v>
      </c>
      <c r="K451">
        <v>20</v>
      </c>
      <c r="L451">
        <v>16.899999999999999</v>
      </c>
      <c r="M451">
        <v>14.4</v>
      </c>
      <c r="N451">
        <v>15.4</v>
      </c>
      <c r="O451">
        <v>10.4</v>
      </c>
      <c r="P451">
        <v>7.4</v>
      </c>
      <c r="Q451">
        <v>8.6</v>
      </c>
      <c r="R451">
        <v>10.1</v>
      </c>
      <c r="S451">
        <v>9.5</v>
      </c>
      <c r="T451">
        <v>10.1</v>
      </c>
      <c r="U451">
        <v>10.9</v>
      </c>
      <c r="V451">
        <v>11</v>
      </c>
      <c r="W451">
        <v>11.4</v>
      </c>
      <c r="X451">
        <v>11.4</v>
      </c>
      <c r="Y451">
        <v>11.1</v>
      </c>
      <c r="Z451">
        <v>10.3</v>
      </c>
      <c r="AA451">
        <f t="shared" ref="AA451:AA481" si="15">VAR(F451:Z451)</f>
        <v>15.958999999999946</v>
      </c>
    </row>
    <row r="452" spans="1:27" x14ac:dyDescent="0.25">
      <c r="A452">
        <v>60003</v>
      </c>
      <c r="B452" t="s">
        <v>126</v>
      </c>
      <c r="C452" t="s">
        <v>32</v>
      </c>
      <c r="D452">
        <v>16</v>
      </c>
      <c r="E452">
        <v>37</v>
      </c>
      <c r="F452">
        <v>20.399999999999999</v>
      </c>
      <c r="G452">
        <v>18.3</v>
      </c>
      <c r="H452">
        <v>18.3</v>
      </c>
      <c r="I452">
        <v>16.600000000000001</v>
      </c>
      <c r="J452">
        <v>18.3</v>
      </c>
      <c r="K452">
        <v>18.399999999999999</v>
      </c>
      <c r="L452">
        <v>19.100000000000001</v>
      </c>
      <c r="M452">
        <v>20</v>
      </c>
      <c r="N452">
        <v>22.6</v>
      </c>
      <c r="O452">
        <v>19.8</v>
      </c>
      <c r="P452">
        <v>21</v>
      </c>
      <c r="Q452">
        <v>20.8</v>
      </c>
      <c r="R452">
        <v>21.8</v>
      </c>
      <c r="S452">
        <v>20.9</v>
      </c>
      <c r="T452">
        <v>22</v>
      </c>
      <c r="U452">
        <v>21.9</v>
      </c>
      <c r="V452">
        <v>22.1</v>
      </c>
      <c r="W452">
        <v>22.1</v>
      </c>
      <c r="X452">
        <v>21.3</v>
      </c>
      <c r="Y452">
        <v>20.7</v>
      </c>
      <c r="Z452">
        <v>25.9</v>
      </c>
      <c r="AA452">
        <f t="shared" si="15"/>
        <v>4.1232857142857133</v>
      </c>
    </row>
    <row r="453" spans="1:27" x14ac:dyDescent="0.25">
      <c r="A453">
        <v>60004</v>
      </c>
      <c r="B453" t="s">
        <v>127</v>
      </c>
      <c r="C453" t="s">
        <v>40</v>
      </c>
      <c r="D453">
        <v>16</v>
      </c>
      <c r="E453">
        <v>26</v>
      </c>
      <c r="F453">
        <v>11.6</v>
      </c>
      <c r="G453">
        <v>10.7</v>
      </c>
      <c r="H453">
        <v>9.1999999999999993</v>
      </c>
      <c r="I453">
        <v>10.5</v>
      </c>
      <c r="J453">
        <v>10.4</v>
      </c>
      <c r="K453">
        <v>10.4</v>
      </c>
      <c r="L453">
        <v>9.1999999999999993</v>
      </c>
      <c r="M453">
        <v>8.9</v>
      </c>
      <c r="N453">
        <v>9.1</v>
      </c>
      <c r="O453">
        <v>9.9</v>
      </c>
      <c r="P453">
        <v>9.6</v>
      </c>
      <c r="Q453">
        <v>10.199999999999999</v>
      </c>
      <c r="R453">
        <v>8.8000000000000007</v>
      </c>
      <c r="S453">
        <v>6.4</v>
      </c>
      <c r="T453">
        <v>6.4</v>
      </c>
      <c r="U453">
        <v>9.1</v>
      </c>
      <c r="V453">
        <v>8.6</v>
      </c>
      <c r="W453">
        <v>9.6999999999999993</v>
      </c>
      <c r="X453">
        <v>11.1</v>
      </c>
      <c r="Y453">
        <v>10.8</v>
      </c>
      <c r="Z453">
        <v>10.9</v>
      </c>
      <c r="AA453">
        <f t="shared" si="15"/>
        <v>1.8284761904761921</v>
      </c>
    </row>
    <row r="454" spans="1:27" x14ac:dyDescent="0.25">
      <c r="A454">
        <v>60005</v>
      </c>
      <c r="B454" t="s">
        <v>128</v>
      </c>
      <c r="C454" t="s">
        <v>60</v>
      </c>
      <c r="D454">
        <v>16</v>
      </c>
      <c r="E454">
        <v>1</v>
      </c>
      <c r="F454">
        <v>6.1</v>
      </c>
      <c r="G454">
        <v>6.1</v>
      </c>
      <c r="H454">
        <v>6.2</v>
      </c>
      <c r="I454">
        <v>6.1</v>
      </c>
      <c r="J454">
        <v>6.4</v>
      </c>
      <c r="K454">
        <v>7</v>
      </c>
      <c r="L454">
        <v>4.3</v>
      </c>
      <c r="M454">
        <v>4.4000000000000004</v>
      </c>
      <c r="N454">
        <v>3.6</v>
      </c>
      <c r="O454">
        <v>3.6</v>
      </c>
      <c r="P454">
        <v>3.8</v>
      </c>
      <c r="Q454">
        <v>4</v>
      </c>
      <c r="R454">
        <v>4.2</v>
      </c>
      <c r="S454">
        <v>5.9</v>
      </c>
      <c r="T454">
        <v>3.9</v>
      </c>
      <c r="U454">
        <v>4</v>
      </c>
      <c r="V454">
        <v>6.2</v>
      </c>
      <c r="W454">
        <v>4</v>
      </c>
      <c r="X454">
        <v>4</v>
      </c>
      <c r="Y454">
        <v>4.0999999999999996</v>
      </c>
      <c r="Z454">
        <v>3.4</v>
      </c>
      <c r="AA454">
        <f t="shared" si="15"/>
        <v>1.4029047619047532</v>
      </c>
    </row>
    <row r="455" spans="1:27" x14ac:dyDescent="0.25">
      <c r="A455">
        <v>60006</v>
      </c>
      <c r="B455" t="s">
        <v>129</v>
      </c>
      <c r="C455" t="s">
        <v>19</v>
      </c>
      <c r="D455">
        <v>16</v>
      </c>
      <c r="E455">
        <v>1</v>
      </c>
      <c r="F455">
        <v>5.5</v>
      </c>
      <c r="G455">
        <v>5.3</v>
      </c>
      <c r="H455">
        <v>5.4</v>
      </c>
      <c r="I455">
        <v>5.7</v>
      </c>
      <c r="J455">
        <v>5.7</v>
      </c>
      <c r="K455">
        <v>5.4</v>
      </c>
      <c r="L455">
        <v>5.5</v>
      </c>
      <c r="M455">
        <v>5.5</v>
      </c>
      <c r="N455">
        <v>5.4</v>
      </c>
      <c r="O455">
        <v>5.3</v>
      </c>
      <c r="P455">
        <v>5.0999999999999996</v>
      </c>
      <c r="Q455">
        <v>4.5999999999999996</v>
      </c>
      <c r="R455">
        <v>4.3</v>
      </c>
      <c r="S455">
        <v>4</v>
      </c>
      <c r="T455">
        <v>4.2</v>
      </c>
      <c r="U455">
        <v>4.5999999999999996</v>
      </c>
      <c r="V455">
        <v>3.7</v>
      </c>
      <c r="W455">
        <v>3.8</v>
      </c>
      <c r="X455">
        <v>4.2</v>
      </c>
      <c r="Y455">
        <v>4.5</v>
      </c>
      <c r="Z455">
        <v>4.4000000000000004</v>
      </c>
      <c r="AA455">
        <f t="shared" si="15"/>
        <v>0.44147619047619174</v>
      </c>
    </row>
    <row r="456" spans="1:27" x14ac:dyDescent="0.25">
      <c r="A456">
        <v>60007</v>
      </c>
      <c r="B456" t="s">
        <v>130</v>
      </c>
      <c r="C456" t="s">
        <v>4</v>
      </c>
      <c r="D456">
        <v>16</v>
      </c>
      <c r="E456">
        <v>20</v>
      </c>
      <c r="F456">
        <v>17.100000000000001</v>
      </c>
      <c r="G456">
        <v>16.7</v>
      </c>
      <c r="H456">
        <v>16.2</v>
      </c>
      <c r="I456">
        <v>18.600000000000001</v>
      </c>
      <c r="J456">
        <v>18.5</v>
      </c>
      <c r="K456">
        <v>18</v>
      </c>
      <c r="L456">
        <v>23.5</v>
      </c>
      <c r="M456">
        <v>16.2</v>
      </c>
      <c r="N456">
        <v>15.8</v>
      </c>
      <c r="O456">
        <v>12.4</v>
      </c>
      <c r="P456">
        <v>10.3</v>
      </c>
      <c r="Q456">
        <v>12</v>
      </c>
      <c r="R456">
        <v>11.4</v>
      </c>
      <c r="S456">
        <v>10.9</v>
      </c>
      <c r="T456">
        <v>12.2</v>
      </c>
      <c r="U456">
        <v>12.5</v>
      </c>
      <c r="V456">
        <v>13</v>
      </c>
      <c r="W456">
        <v>12.7</v>
      </c>
      <c r="X456">
        <v>12.7</v>
      </c>
      <c r="Y456">
        <v>11.8</v>
      </c>
      <c r="Z456">
        <v>13.3</v>
      </c>
      <c r="AA456">
        <f t="shared" si="15"/>
        <v>11.133476190476177</v>
      </c>
    </row>
    <row r="457" spans="1:27" x14ac:dyDescent="0.25">
      <c r="A457">
        <v>60008</v>
      </c>
      <c r="B457" t="s">
        <v>131</v>
      </c>
      <c r="C457" t="s">
        <v>14</v>
      </c>
      <c r="D457">
        <v>16</v>
      </c>
      <c r="E457">
        <v>1</v>
      </c>
      <c r="F457">
        <v>6</v>
      </c>
      <c r="G457">
        <v>7</v>
      </c>
      <c r="H457">
        <v>6.6</v>
      </c>
      <c r="I457">
        <v>6.7</v>
      </c>
      <c r="J457">
        <v>6.1</v>
      </c>
      <c r="K457">
        <v>5.0999999999999996</v>
      </c>
      <c r="L457">
        <v>5.6</v>
      </c>
      <c r="M457">
        <v>5.2</v>
      </c>
      <c r="N457">
        <v>4.4000000000000004</v>
      </c>
      <c r="O457">
        <v>4.4000000000000004</v>
      </c>
      <c r="P457">
        <v>4.4000000000000004</v>
      </c>
      <c r="Q457">
        <v>4.2</v>
      </c>
      <c r="R457">
        <v>4.7</v>
      </c>
      <c r="S457">
        <v>4.0999999999999996</v>
      </c>
      <c r="T457">
        <v>4.3</v>
      </c>
      <c r="U457">
        <v>4</v>
      </c>
      <c r="V457">
        <v>4.5</v>
      </c>
      <c r="W457">
        <v>4.5</v>
      </c>
      <c r="X457">
        <v>4.2</v>
      </c>
      <c r="Y457">
        <v>4.5</v>
      </c>
      <c r="Z457">
        <v>4.0999999999999996</v>
      </c>
      <c r="AA457">
        <f t="shared" si="15"/>
        <v>0.91861904761904611</v>
      </c>
    </row>
    <row r="458" spans="1:27" x14ac:dyDescent="0.25">
      <c r="A458">
        <v>60009</v>
      </c>
      <c r="B458" t="s">
        <v>132</v>
      </c>
      <c r="C458" t="s">
        <v>30</v>
      </c>
      <c r="D458">
        <v>16</v>
      </c>
      <c r="E458">
        <v>19</v>
      </c>
      <c r="F458">
        <v>11.5</v>
      </c>
      <c r="G458">
        <v>11.9</v>
      </c>
      <c r="H458">
        <v>12.2</v>
      </c>
      <c r="I458">
        <v>12.4</v>
      </c>
      <c r="J458">
        <v>12.8</v>
      </c>
      <c r="K458">
        <v>12.4</v>
      </c>
      <c r="L458">
        <v>13.3</v>
      </c>
      <c r="M458">
        <v>13.1</v>
      </c>
      <c r="N458">
        <v>13</v>
      </c>
      <c r="O458">
        <v>12.9</v>
      </c>
      <c r="P458">
        <v>13.1</v>
      </c>
      <c r="Q458">
        <v>12.7</v>
      </c>
      <c r="R458">
        <v>12.6</v>
      </c>
      <c r="S458">
        <v>13</v>
      </c>
      <c r="T458">
        <v>12.1</v>
      </c>
      <c r="U458">
        <v>12</v>
      </c>
      <c r="V458">
        <v>11.8</v>
      </c>
      <c r="W458">
        <v>12.6</v>
      </c>
      <c r="X458">
        <v>12.5</v>
      </c>
      <c r="Y458">
        <v>13.2</v>
      </c>
      <c r="Z458">
        <v>16.2</v>
      </c>
      <c r="AA458">
        <f t="shared" si="15"/>
        <v>0.88114285714285701</v>
      </c>
    </row>
    <row r="459" spans="1:27" x14ac:dyDescent="0.25">
      <c r="A459">
        <v>60010</v>
      </c>
      <c r="B459" t="s">
        <v>133</v>
      </c>
      <c r="C459" t="s">
        <v>6</v>
      </c>
      <c r="D459">
        <v>16</v>
      </c>
      <c r="E459">
        <v>-3</v>
      </c>
      <c r="F459">
        <v>3.7</v>
      </c>
      <c r="G459">
        <v>3.5</v>
      </c>
      <c r="H459">
        <v>4.0999999999999996</v>
      </c>
      <c r="I459">
        <v>4.0999999999999996</v>
      </c>
      <c r="J459">
        <v>3.4</v>
      </c>
      <c r="K459">
        <v>3.4</v>
      </c>
      <c r="L459">
        <v>3.3</v>
      </c>
      <c r="M459">
        <v>3.9</v>
      </c>
      <c r="N459">
        <v>4.5</v>
      </c>
      <c r="O459">
        <v>3.8</v>
      </c>
      <c r="P459">
        <v>3.9</v>
      </c>
      <c r="Q459">
        <v>3.2</v>
      </c>
      <c r="R459">
        <v>3.4</v>
      </c>
      <c r="S459">
        <v>2.9</v>
      </c>
      <c r="T459">
        <v>2.9</v>
      </c>
      <c r="U459">
        <v>3.3</v>
      </c>
      <c r="V459">
        <v>3.5</v>
      </c>
      <c r="W459">
        <v>4.5</v>
      </c>
      <c r="X459">
        <v>3.7</v>
      </c>
      <c r="Y459">
        <v>4.3</v>
      </c>
      <c r="Z459">
        <v>4.8</v>
      </c>
      <c r="AA459">
        <f t="shared" si="15"/>
        <v>0.2726190476190567</v>
      </c>
    </row>
    <row r="460" spans="1:27" x14ac:dyDescent="0.25">
      <c r="A460">
        <v>60011</v>
      </c>
      <c r="B460" t="s">
        <v>134</v>
      </c>
      <c r="C460" t="s">
        <v>44</v>
      </c>
      <c r="D460">
        <v>16</v>
      </c>
      <c r="E460">
        <v>25</v>
      </c>
      <c r="F460">
        <v>6.1</v>
      </c>
      <c r="G460">
        <v>5.5</v>
      </c>
      <c r="H460">
        <v>5.4</v>
      </c>
      <c r="I460">
        <v>6.1</v>
      </c>
      <c r="J460">
        <v>5.7</v>
      </c>
      <c r="K460">
        <v>6.1</v>
      </c>
      <c r="L460">
        <v>6.3</v>
      </c>
      <c r="M460">
        <v>7.4</v>
      </c>
      <c r="N460">
        <v>7.2</v>
      </c>
      <c r="O460">
        <v>9.6</v>
      </c>
      <c r="P460">
        <v>10.3</v>
      </c>
      <c r="Q460">
        <v>10.9</v>
      </c>
      <c r="R460">
        <v>12.9</v>
      </c>
      <c r="S460">
        <v>12</v>
      </c>
      <c r="T460">
        <v>12.2</v>
      </c>
      <c r="U460">
        <v>11.7</v>
      </c>
      <c r="V460">
        <v>10.6</v>
      </c>
      <c r="W460">
        <v>11.4</v>
      </c>
      <c r="X460">
        <v>11.4</v>
      </c>
      <c r="Y460">
        <v>10.9</v>
      </c>
      <c r="Z460">
        <v>13</v>
      </c>
      <c r="AA460">
        <f t="shared" si="15"/>
        <v>7.7429047619047422</v>
      </c>
    </row>
    <row r="461" spans="1:27" x14ac:dyDescent="0.25">
      <c r="A461">
        <v>60012</v>
      </c>
      <c r="B461" t="s">
        <v>135</v>
      </c>
      <c r="C461" t="s">
        <v>36</v>
      </c>
      <c r="D461">
        <v>16</v>
      </c>
      <c r="E461">
        <v>6</v>
      </c>
      <c r="F461">
        <v>15.4</v>
      </c>
      <c r="G461">
        <v>16.899999999999999</v>
      </c>
      <c r="H461">
        <v>15.7</v>
      </c>
      <c r="I461">
        <v>15.4</v>
      </c>
      <c r="J461">
        <v>16.600000000000001</v>
      </c>
      <c r="K461">
        <v>15.4</v>
      </c>
      <c r="L461">
        <v>16.8</v>
      </c>
      <c r="M461">
        <v>13.6</v>
      </c>
      <c r="N461">
        <v>12</v>
      </c>
      <c r="O461">
        <v>12</v>
      </c>
      <c r="P461">
        <v>11.8</v>
      </c>
      <c r="Q461">
        <v>14.3</v>
      </c>
      <c r="R461">
        <v>14.3</v>
      </c>
      <c r="S461">
        <v>11.4</v>
      </c>
      <c r="T461">
        <v>7.9</v>
      </c>
      <c r="U461">
        <v>10.6</v>
      </c>
      <c r="V461">
        <v>10.7</v>
      </c>
      <c r="W461">
        <v>10.5</v>
      </c>
      <c r="X461">
        <v>10.5</v>
      </c>
      <c r="Y461">
        <v>11.2</v>
      </c>
      <c r="Z461">
        <v>11</v>
      </c>
      <c r="AA461">
        <f t="shared" si="15"/>
        <v>6.6836190476189357</v>
      </c>
    </row>
    <row r="462" spans="1:27" x14ac:dyDescent="0.25">
      <c r="A462">
        <v>60013</v>
      </c>
      <c r="B462" t="s">
        <v>136</v>
      </c>
      <c r="C462" t="s">
        <v>16</v>
      </c>
      <c r="D462">
        <v>16</v>
      </c>
      <c r="E462">
        <v>7</v>
      </c>
      <c r="F462">
        <v>7.7</v>
      </c>
      <c r="G462">
        <v>7.6</v>
      </c>
      <c r="H462">
        <v>9.8000000000000007</v>
      </c>
      <c r="I462">
        <v>9.6</v>
      </c>
      <c r="J462">
        <v>9.1999999999999993</v>
      </c>
      <c r="K462">
        <v>9.4</v>
      </c>
      <c r="L462">
        <v>10.7</v>
      </c>
      <c r="M462">
        <v>7.2</v>
      </c>
      <c r="N462">
        <v>11</v>
      </c>
      <c r="O462">
        <v>7.8</v>
      </c>
      <c r="P462">
        <v>9.6999999999999993</v>
      </c>
      <c r="Q462">
        <v>10.4</v>
      </c>
      <c r="R462">
        <v>9.5</v>
      </c>
      <c r="S462">
        <v>8.6</v>
      </c>
      <c r="T462">
        <v>9.1</v>
      </c>
      <c r="U462">
        <v>10</v>
      </c>
      <c r="V462">
        <v>8.1999999999999993</v>
      </c>
      <c r="W462">
        <v>9.1999999999999993</v>
      </c>
      <c r="X462">
        <v>8.1</v>
      </c>
      <c r="Y462">
        <v>7.5</v>
      </c>
      <c r="Z462">
        <v>7.8</v>
      </c>
      <c r="AA462">
        <f t="shared" si="15"/>
        <v>1.2715714285714284</v>
      </c>
    </row>
    <row r="463" spans="1:27" x14ac:dyDescent="0.25">
      <c r="A463">
        <v>60014</v>
      </c>
      <c r="B463" t="s">
        <v>137</v>
      </c>
      <c r="C463" t="s">
        <v>58</v>
      </c>
      <c r="D463">
        <v>16</v>
      </c>
      <c r="E463">
        <v>26</v>
      </c>
      <c r="F463">
        <v>7.9</v>
      </c>
      <c r="G463">
        <v>7.9</v>
      </c>
      <c r="H463">
        <v>8.1999999999999993</v>
      </c>
      <c r="I463">
        <v>7.9</v>
      </c>
      <c r="J463">
        <v>7.8</v>
      </c>
      <c r="K463">
        <v>9.4</v>
      </c>
      <c r="L463">
        <v>8.5</v>
      </c>
      <c r="M463">
        <v>8.8000000000000007</v>
      </c>
      <c r="N463">
        <v>11.2</v>
      </c>
      <c r="O463">
        <v>11.2</v>
      </c>
      <c r="P463">
        <v>11.5</v>
      </c>
      <c r="Q463">
        <v>11.6</v>
      </c>
      <c r="R463">
        <v>9.8000000000000007</v>
      </c>
      <c r="S463">
        <v>9.5</v>
      </c>
      <c r="T463">
        <v>8.1999999999999993</v>
      </c>
      <c r="U463">
        <v>6.2</v>
      </c>
      <c r="V463">
        <v>8.1</v>
      </c>
      <c r="W463">
        <v>9.4</v>
      </c>
      <c r="X463">
        <v>9.4</v>
      </c>
      <c r="Y463">
        <v>9.4</v>
      </c>
      <c r="Z463">
        <v>8.1999999999999993</v>
      </c>
      <c r="AA463">
        <f t="shared" si="15"/>
        <v>2.0046190476190757</v>
      </c>
    </row>
    <row r="464" spans="1:27" x14ac:dyDescent="0.25">
      <c r="A464">
        <v>60015</v>
      </c>
      <c r="B464" t="s">
        <v>138</v>
      </c>
      <c r="C464" t="s">
        <v>45</v>
      </c>
      <c r="D464">
        <v>16</v>
      </c>
      <c r="E464">
        <v>16</v>
      </c>
      <c r="F464">
        <v>11.5</v>
      </c>
      <c r="G464">
        <v>11.5</v>
      </c>
      <c r="H464">
        <v>11.6</v>
      </c>
      <c r="I464">
        <v>11.6</v>
      </c>
      <c r="J464">
        <v>11.3</v>
      </c>
      <c r="K464">
        <v>11.7</v>
      </c>
      <c r="L464">
        <v>12.1</v>
      </c>
      <c r="M464">
        <v>11.2</v>
      </c>
      <c r="N464">
        <v>11</v>
      </c>
      <c r="O464">
        <v>12.3</v>
      </c>
      <c r="P464">
        <v>12.2</v>
      </c>
      <c r="Q464">
        <v>13.8</v>
      </c>
      <c r="R464">
        <v>13.5</v>
      </c>
      <c r="S464">
        <v>14.7</v>
      </c>
      <c r="T464">
        <v>14.4</v>
      </c>
      <c r="U464">
        <v>12.7</v>
      </c>
      <c r="V464">
        <v>13.2</v>
      </c>
      <c r="W464">
        <v>12</v>
      </c>
      <c r="X464">
        <v>12</v>
      </c>
      <c r="Y464">
        <v>12.1</v>
      </c>
      <c r="Z464">
        <v>12.8</v>
      </c>
      <c r="AA464">
        <f t="shared" si="15"/>
        <v>1.0915714285714284</v>
      </c>
    </row>
    <row r="465" spans="1:27" x14ac:dyDescent="0.25">
      <c r="A465">
        <v>60016</v>
      </c>
      <c r="B465" t="s">
        <v>139</v>
      </c>
      <c r="C465" t="s">
        <v>62</v>
      </c>
      <c r="D465">
        <v>16</v>
      </c>
      <c r="E465">
        <v>19</v>
      </c>
      <c r="F465">
        <v>2.9</v>
      </c>
      <c r="G465">
        <v>2.7</v>
      </c>
      <c r="H465">
        <v>2.9</v>
      </c>
      <c r="I465">
        <v>2.8</v>
      </c>
      <c r="J465">
        <v>2.6</v>
      </c>
      <c r="K465">
        <v>2.2999999999999998</v>
      </c>
      <c r="L465">
        <v>2.4</v>
      </c>
      <c r="M465">
        <v>4.8</v>
      </c>
      <c r="N465">
        <v>2.8</v>
      </c>
      <c r="O465">
        <v>2.7</v>
      </c>
      <c r="P465">
        <v>4.5</v>
      </c>
      <c r="Q465">
        <v>4.2</v>
      </c>
      <c r="R465">
        <v>5.3</v>
      </c>
      <c r="S465">
        <v>5.2</v>
      </c>
      <c r="T465">
        <v>4.5</v>
      </c>
      <c r="U465">
        <v>4.2</v>
      </c>
      <c r="V465">
        <v>4.7</v>
      </c>
      <c r="W465">
        <v>4.2</v>
      </c>
      <c r="X465">
        <v>4.2</v>
      </c>
      <c r="Y465">
        <v>4.4000000000000004</v>
      </c>
      <c r="Z465">
        <v>4.0999999999999996</v>
      </c>
      <c r="AA465">
        <f t="shared" si="15"/>
        <v>0.98433333333333051</v>
      </c>
    </row>
    <row r="466" spans="1:27" x14ac:dyDescent="0.25">
      <c r="A466">
        <v>60017</v>
      </c>
      <c r="B466" t="s">
        <v>140</v>
      </c>
      <c r="C466" t="s">
        <v>8</v>
      </c>
      <c r="D466">
        <v>16</v>
      </c>
      <c r="E466">
        <v>8</v>
      </c>
      <c r="F466">
        <v>17.5</v>
      </c>
      <c r="G466">
        <v>16</v>
      </c>
      <c r="H466">
        <v>16</v>
      </c>
      <c r="I466">
        <v>16.7</v>
      </c>
      <c r="J466">
        <v>17.5</v>
      </c>
      <c r="K466">
        <v>16.8</v>
      </c>
      <c r="L466">
        <v>18</v>
      </c>
      <c r="M466">
        <v>16.2</v>
      </c>
      <c r="N466">
        <v>16.5</v>
      </c>
      <c r="O466">
        <v>16.600000000000001</v>
      </c>
      <c r="P466">
        <v>16.5</v>
      </c>
      <c r="Q466">
        <v>17.5</v>
      </c>
      <c r="R466">
        <v>17.8</v>
      </c>
      <c r="S466">
        <v>17.5</v>
      </c>
      <c r="T466">
        <v>17.3</v>
      </c>
      <c r="U466">
        <v>17.600000000000001</v>
      </c>
      <c r="V466">
        <v>15.4</v>
      </c>
      <c r="W466">
        <v>16.100000000000001</v>
      </c>
      <c r="X466">
        <v>17.100000000000001</v>
      </c>
      <c r="Y466">
        <v>17.399999999999999</v>
      </c>
      <c r="Z466">
        <v>15.9</v>
      </c>
      <c r="AA466">
        <f t="shared" si="15"/>
        <v>0.54061904761904755</v>
      </c>
    </row>
    <row r="467" spans="1:27" x14ac:dyDescent="0.25">
      <c r="A467">
        <v>60018</v>
      </c>
      <c r="B467" t="s">
        <v>141</v>
      </c>
      <c r="C467" t="s">
        <v>12</v>
      </c>
      <c r="D467">
        <v>16</v>
      </c>
      <c r="E467">
        <v>5</v>
      </c>
      <c r="F467">
        <v>4</v>
      </c>
      <c r="G467">
        <v>4</v>
      </c>
      <c r="H467">
        <v>4.0999999999999996</v>
      </c>
      <c r="I467">
        <v>4</v>
      </c>
      <c r="J467">
        <v>4</v>
      </c>
      <c r="K467">
        <v>4.2</v>
      </c>
      <c r="L467">
        <v>3.9</v>
      </c>
      <c r="M467">
        <v>4.3</v>
      </c>
      <c r="N467">
        <v>4.7</v>
      </c>
      <c r="O467">
        <v>5.0999999999999996</v>
      </c>
      <c r="P467">
        <v>5.9</v>
      </c>
      <c r="Q467">
        <v>5.0999999999999996</v>
      </c>
      <c r="R467">
        <v>4.5</v>
      </c>
      <c r="S467">
        <v>4.9000000000000004</v>
      </c>
      <c r="T467">
        <v>5.0999999999999996</v>
      </c>
      <c r="U467">
        <v>4.5</v>
      </c>
      <c r="V467">
        <v>5.0999999999999996</v>
      </c>
      <c r="W467">
        <v>5</v>
      </c>
      <c r="X467">
        <v>4.8</v>
      </c>
      <c r="Y467">
        <v>4.7</v>
      </c>
      <c r="Z467">
        <v>4.7</v>
      </c>
      <c r="AA467">
        <f t="shared" si="15"/>
        <v>0.27300000000000468</v>
      </c>
    </row>
    <row r="468" spans="1:27" x14ac:dyDescent="0.25">
      <c r="A468">
        <v>60019</v>
      </c>
      <c r="B468" t="s">
        <v>142</v>
      </c>
      <c r="C468" t="s">
        <v>13</v>
      </c>
      <c r="D468">
        <v>16</v>
      </c>
      <c r="E468">
        <v>-1</v>
      </c>
      <c r="F468">
        <v>8.4</v>
      </c>
      <c r="G468">
        <v>10.4</v>
      </c>
      <c r="H468">
        <v>10.6</v>
      </c>
      <c r="I468">
        <v>10.5</v>
      </c>
      <c r="J468">
        <v>11.7</v>
      </c>
      <c r="K468">
        <v>11.2</v>
      </c>
      <c r="L468">
        <v>9.3000000000000007</v>
      </c>
      <c r="M468">
        <v>7.4</v>
      </c>
      <c r="N468">
        <v>7.4</v>
      </c>
      <c r="O468">
        <v>7.2</v>
      </c>
      <c r="P468">
        <v>7.5</v>
      </c>
      <c r="Q468">
        <v>7</v>
      </c>
      <c r="R468">
        <v>10.9</v>
      </c>
      <c r="S468">
        <v>10.6</v>
      </c>
      <c r="T468">
        <v>11.4</v>
      </c>
      <c r="U468">
        <v>9.6</v>
      </c>
      <c r="V468">
        <v>9.6</v>
      </c>
      <c r="W468">
        <v>12.9</v>
      </c>
      <c r="X468">
        <v>12.8</v>
      </c>
      <c r="Y468">
        <v>12.3</v>
      </c>
      <c r="Z468">
        <v>11.9</v>
      </c>
      <c r="AA468">
        <f t="shared" si="15"/>
        <v>3.6671428571428124</v>
      </c>
    </row>
    <row r="469" spans="1:27" x14ac:dyDescent="0.25">
      <c r="A469">
        <v>60020</v>
      </c>
      <c r="B469" t="s">
        <v>143</v>
      </c>
      <c r="C469" t="s">
        <v>55</v>
      </c>
      <c r="D469">
        <v>16</v>
      </c>
      <c r="E469">
        <v>8</v>
      </c>
      <c r="F469">
        <v>10.8</v>
      </c>
      <c r="G469">
        <v>11.1</v>
      </c>
      <c r="H469">
        <v>10.5</v>
      </c>
      <c r="I469">
        <v>10.6</v>
      </c>
      <c r="J469">
        <v>10.8</v>
      </c>
      <c r="K469">
        <v>10.9</v>
      </c>
      <c r="L469">
        <v>10.8</v>
      </c>
      <c r="M469">
        <v>11.1</v>
      </c>
      <c r="N469">
        <v>10.7</v>
      </c>
      <c r="O469">
        <v>9.8000000000000007</v>
      </c>
      <c r="P469">
        <v>11.5</v>
      </c>
      <c r="Q469">
        <v>11.7</v>
      </c>
      <c r="R469">
        <v>12.4</v>
      </c>
      <c r="S469">
        <v>12.3</v>
      </c>
      <c r="T469">
        <v>12.4</v>
      </c>
      <c r="U469">
        <v>11.6</v>
      </c>
      <c r="V469">
        <v>11.9</v>
      </c>
      <c r="W469">
        <v>11.4</v>
      </c>
      <c r="X469">
        <v>11.9</v>
      </c>
      <c r="Y469">
        <v>11.6</v>
      </c>
      <c r="Z469">
        <v>12.4</v>
      </c>
      <c r="AA469">
        <f t="shared" si="15"/>
        <v>0.52157142857142857</v>
      </c>
    </row>
    <row r="470" spans="1:27" x14ac:dyDescent="0.25">
      <c r="A470">
        <v>60021</v>
      </c>
      <c r="B470" t="s">
        <v>144</v>
      </c>
      <c r="C470" t="s">
        <v>10</v>
      </c>
      <c r="D470">
        <v>16</v>
      </c>
      <c r="E470">
        <v>3</v>
      </c>
      <c r="F470">
        <v>19.399999999999999</v>
      </c>
      <c r="G470">
        <v>19</v>
      </c>
      <c r="H470">
        <v>18.5</v>
      </c>
      <c r="I470">
        <v>18.2</v>
      </c>
      <c r="J470">
        <v>18.8</v>
      </c>
      <c r="K470">
        <v>18.5</v>
      </c>
      <c r="L470">
        <v>16.3</v>
      </c>
      <c r="M470">
        <v>14.4</v>
      </c>
      <c r="N470">
        <v>12.3</v>
      </c>
      <c r="O470">
        <v>10.4</v>
      </c>
      <c r="P470">
        <v>11.4</v>
      </c>
      <c r="Q470">
        <v>6</v>
      </c>
      <c r="R470">
        <v>9.1999999999999993</v>
      </c>
      <c r="S470">
        <v>7.8</v>
      </c>
      <c r="T470">
        <v>9.6999999999999993</v>
      </c>
      <c r="U470">
        <v>9.8000000000000007</v>
      </c>
      <c r="V470">
        <v>8.1999999999999993</v>
      </c>
      <c r="W470">
        <v>5.7</v>
      </c>
      <c r="X470">
        <v>5.5</v>
      </c>
      <c r="Y470">
        <v>5.2</v>
      </c>
      <c r="Z470">
        <v>8.1999999999999993</v>
      </c>
      <c r="AA470">
        <f t="shared" si="15"/>
        <v>26.442904761904764</v>
      </c>
    </row>
    <row r="471" spans="1:27" x14ac:dyDescent="0.25">
      <c r="A471">
        <v>60022</v>
      </c>
      <c r="B471" t="s">
        <v>145</v>
      </c>
      <c r="C471" t="s">
        <v>43</v>
      </c>
      <c r="D471">
        <v>16</v>
      </c>
      <c r="E471">
        <v>12</v>
      </c>
      <c r="F471">
        <v>11.5</v>
      </c>
      <c r="G471">
        <v>11.3</v>
      </c>
      <c r="H471">
        <v>11.5</v>
      </c>
      <c r="I471">
        <v>12.4</v>
      </c>
      <c r="J471">
        <v>11.4</v>
      </c>
      <c r="K471">
        <v>11.6</v>
      </c>
      <c r="L471">
        <v>7.5</v>
      </c>
      <c r="M471">
        <v>14.5</v>
      </c>
      <c r="N471">
        <v>14.6</v>
      </c>
      <c r="O471">
        <v>14.9</v>
      </c>
      <c r="P471">
        <v>16.5</v>
      </c>
      <c r="Q471">
        <v>16.5</v>
      </c>
      <c r="R471">
        <v>16.100000000000001</v>
      </c>
      <c r="S471">
        <v>15.9</v>
      </c>
      <c r="T471">
        <v>16.100000000000001</v>
      </c>
      <c r="U471">
        <v>17.5</v>
      </c>
      <c r="V471">
        <v>17.5</v>
      </c>
      <c r="W471">
        <v>18</v>
      </c>
      <c r="X471">
        <v>16.7</v>
      </c>
      <c r="Y471">
        <v>19.899999999999999</v>
      </c>
      <c r="Z471">
        <v>15.3</v>
      </c>
      <c r="AA471">
        <f t="shared" si="15"/>
        <v>8.9731428571428751</v>
      </c>
    </row>
    <row r="472" spans="1:27" x14ac:dyDescent="0.25">
      <c r="A472">
        <v>60023</v>
      </c>
      <c r="B472" t="s">
        <v>146</v>
      </c>
      <c r="C472" t="s">
        <v>24</v>
      </c>
      <c r="D472">
        <v>16</v>
      </c>
      <c r="E472">
        <v>18</v>
      </c>
      <c r="F472">
        <v>14</v>
      </c>
      <c r="G472">
        <v>14.2</v>
      </c>
      <c r="H472">
        <v>14.5</v>
      </c>
      <c r="I472">
        <v>14.1</v>
      </c>
      <c r="J472">
        <v>14</v>
      </c>
      <c r="K472">
        <v>13.9</v>
      </c>
      <c r="L472">
        <v>13.5</v>
      </c>
      <c r="M472">
        <v>15.5</v>
      </c>
      <c r="N472">
        <v>12.6</v>
      </c>
      <c r="O472">
        <v>12.5</v>
      </c>
      <c r="P472">
        <v>12.9</v>
      </c>
      <c r="Q472">
        <v>13.7</v>
      </c>
      <c r="R472">
        <v>15.7</v>
      </c>
      <c r="S472">
        <v>15.8</v>
      </c>
      <c r="T472">
        <v>14.5</v>
      </c>
      <c r="U472">
        <v>10.8</v>
      </c>
      <c r="V472">
        <v>12</v>
      </c>
      <c r="W472">
        <v>12.6</v>
      </c>
      <c r="X472">
        <v>11.6</v>
      </c>
      <c r="Y472">
        <v>13.3</v>
      </c>
      <c r="Z472">
        <v>10.4</v>
      </c>
      <c r="AA472">
        <f t="shared" si="15"/>
        <v>2.1683333333332486</v>
      </c>
    </row>
    <row r="473" spans="1:27" x14ac:dyDescent="0.25">
      <c r="A473">
        <v>60024</v>
      </c>
      <c r="B473" t="s">
        <v>147</v>
      </c>
      <c r="C473" t="s">
        <v>22</v>
      </c>
      <c r="D473">
        <v>16</v>
      </c>
      <c r="E473">
        <v>29</v>
      </c>
      <c r="F473">
        <v>12.5</v>
      </c>
      <c r="G473">
        <v>11.2</v>
      </c>
      <c r="H473">
        <v>11.8</v>
      </c>
      <c r="I473">
        <v>11.3</v>
      </c>
      <c r="J473">
        <v>11.4</v>
      </c>
      <c r="K473">
        <v>11.5</v>
      </c>
      <c r="L473">
        <v>11.2</v>
      </c>
      <c r="M473">
        <v>10.3</v>
      </c>
      <c r="N473">
        <v>11.2</v>
      </c>
      <c r="O473">
        <v>11.8</v>
      </c>
      <c r="P473">
        <v>11.4</v>
      </c>
      <c r="Q473">
        <v>11.5</v>
      </c>
      <c r="R473">
        <v>11.1</v>
      </c>
      <c r="S473">
        <v>11.6</v>
      </c>
      <c r="T473">
        <v>11.3</v>
      </c>
      <c r="U473">
        <v>11.2</v>
      </c>
      <c r="V473">
        <v>11.7</v>
      </c>
      <c r="W473">
        <v>12.2</v>
      </c>
      <c r="X473">
        <v>12</v>
      </c>
      <c r="Y473">
        <v>12</v>
      </c>
      <c r="Z473">
        <v>13.6</v>
      </c>
      <c r="AA473">
        <f t="shared" si="15"/>
        <v>0.42190476190476173</v>
      </c>
    </row>
    <row r="474" spans="1:27" x14ac:dyDescent="0.25">
      <c r="A474">
        <v>60025</v>
      </c>
      <c r="B474" t="s">
        <v>148</v>
      </c>
      <c r="C474" t="s">
        <v>28</v>
      </c>
      <c r="D474">
        <v>16</v>
      </c>
      <c r="E474">
        <v>-1</v>
      </c>
      <c r="F474">
        <v>16</v>
      </c>
      <c r="G474">
        <v>15.7</v>
      </c>
      <c r="H474">
        <v>15.1</v>
      </c>
      <c r="I474">
        <v>14.2</v>
      </c>
      <c r="J474">
        <v>14.1</v>
      </c>
      <c r="K474">
        <v>13.9</v>
      </c>
      <c r="L474">
        <v>14.8</v>
      </c>
      <c r="M474">
        <v>13.3</v>
      </c>
      <c r="N474">
        <v>12.7</v>
      </c>
      <c r="O474">
        <v>14</v>
      </c>
      <c r="P474">
        <v>15.7</v>
      </c>
      <c r="Q474">
        <v>12.6</v>
      </c>
      <c r="R474">
        <v>14.5</v>
      </c>
      <c r="S474">
        <v>12.1</v>
      </c>
      <c r="T474">
        <v>10.7</v>
      </c>
      <c r="U474">
        <v>10.1</v>
      </c>
      <c r="V474">
        <v>10.6</v>
      </c>
      <c r="W474">
        <v>10.9</v>
      </c>
      <c r="X474">
        <v>10.6</v>
      </c>
      <c r="Y474">
        <v>9.9</v>
      </c>
      <c r="Z474">
        <v>10</v>
      </c>
      <c r="AA474">
        <f t="shared" si="15"/>
        <v>4.361142857142954</v>
      </c>
    </row>
    <row r="475" spans="1:27" x14ac:dyDescent="0.25">
      <c r="A475">
        <v>60026</v>
      </c>
      <c r="B475" t="s">
        <v>149</v>
      </c>
      <c r="C475" t="s">
        <v>52</v>
      </c>
      <c r="D475">
        <v>16</v>
      </c>
      <c r="E475">
        <v>15</v>
      </c>
      <c r="F475">
        <v>13.1</v>
      </c>
      <c r="G475">
        <v>13.1</v>
      </c>
      <c r="H475">
        <v>12.2</v>
      </c>
      <c r="I475">
        <v>12.2</v>
      </c>
      <c r="J475">
        <v>13.3</v>
      </c>
      <c r="K475">
        <v>13</v>
      </c>
      <c r="L475">
        <v>11.9</v>
      </c>
      <c r="M475">
        <v>12.6</v>
      </c>
      <c r="N475">
        <v>16.5</v>
      </c>
      <c r="O475">
        <v>14.6</v>
      </c>
      <c r="P475">
        <v>12.4</v>
      </c>
      <c r="Q475">
        <v>14.2</v>
      </c>
      <c r="R475">
        <v>14.9</v>
      </c>
      <c r="S475">
        <v>11.5</v>
      </c>
      <c r="T475">
        <v>12.3</v>
      </c>
      <c r="U475">
        <v>12.9</v>
      </c>
      <c r="V475">
        <v>13.8</v>
      </c>
      <c r="W475">
        <v>8.6</v>
      </c>
      <c r="X475">
        <v>10.8</v>
      </c>
      <c r="Y475">
        <v>12.5</v>
      </c>
      <c r="Z475">
        <v>11.5</v>
      </c>
      <c r="AA475">
        <f t="shared" si="15"/>
        <v>2.5915714285713647</v>
      </c>
    </row>
    <row r="476" spans="1:27" x14ac:dyDescent="0.25">
      <c r="A476">
        <v>60027</v>
      </c>
      <c r="B476" t="s">
        <v>150</v>
      </c>
      <c r="C476" t="s">
        <v>33</v>
      </c>
      <c r="D476">
        <v>16</v>
      </c>
      <c r="E476">
        <v>6</v>
      </c>
      <c r="F476">
        <v>10</v>
      </c>
      <c r="G476">
        <v>11.6</v>
      </c>
      <c r="H476">
        <v>10.199999999999999</v>
      </c>
      <c r="I476">
        <v>12</v>
      </c>
      <c r="J476">
        <v>11.8</v>
      </c>
      <c r="K476">
        <v>11</v>
      </c>
      <c r="L476">
        <v>13.1</v>
      </c>
      <c r="M476">
        <v>10.199999999999999</v>
      </c>
      <c r="N476">
        <v>12.4</v>
      </c>
      <c r="O476">
        <v>13</v>
      </c>
      <c r="P476">
        <v>15.2</v>
      </c>
      <c r="Q476">
        <v>14.5</v>
      </c>
      <c r="R476">
        <v>12.8</v>
      </c>
      <c r="S476">
        <v>14.3</v>
      </c>
      <c r="T476">
        <v>11.5</v>
      </c>
      <c r="U476">
        <v>12.1</v>
      </c>
      <c r="V476">
        <v>13</v>
      </c>
      <c r="W476">
        <v>11.2</v>
      </c>
      <c r="X476">
        <v>11.2</v>
      </c>
      <c r="Y476">
        <v>11.2</v>
      </c>
      <c r="Z476">
        <v>12.4</v>
      </c>
      <c r="AA476">
        <f t="shared" si="15"/>
        <v>1.9731428571428751</v>
      </c>
    </row>
    <row r="477" spans="1:27" x14ac:dyDescent="0.25">
      <c r="A477">
        <v>60028</v>
      </c>
      <c r="B477" t="s">
        <v>151</v>
      </c>
      <c r="C477" t="s">
        <v>17</v>
      </c>
      <c r="D477">
        <v>16</v>
      </c>
      <c r="E477">
        <v>12</v>
      </c>
      <c r="F477">
        <v>6.2</v>
      </c>
      <c r="G477">
        <v>6.2</v>
      </c>
      <c r="H477">
        <v>6.1</v>
      </c>
      <c r="I477">
        <v>6</v>
      </c>
      <c r="J477">
        <v>6.1</v>
      </c>
      <c r="K477">
        <v>5.9</v>
      </c>
      <c r="L477">
        <v>6.9</v>
      </c>
      <c r="M477">
        <v>5.9</v>
      </c>
      <c r="N477">
        <v>6.2</v>
      </c>
      <c r="O477">
        <v>6.6</v>
      </c>
      <c r="P477">
        <v>8.1999999999999993</v>
      </c>
      <c r="Q477">
        <v>10.1</v>
      </c>
      <c r="R477">
        <v>8</v>
      </c>
      <c r="S477">
        <v>9.1999999999999993</v>
      </c>
      <c r="T477">
        <v>9.4</v>
      </c>
      <c r="U477">
        <v>9.4</v>
      </c>
      <c r="V477">
        <v>9.6</v>
      </c>
      <c r="W477">
        <v>10.8</v>
      </c>
      <c r="X477">
        <v>8.6999999999999993</v>
      </c>
      <c r="Y477">
        <v>10.8</v>
      </c>
      <c r="Z477">
        <v>10.8</v>
      </c>
      <c r="AA477">
        <f t="shared" si="15"/>
        <v>3.4635714285714245</v>
      </c>
    </row>
    <row r="478" spans="1:27" x14ac:dyDescent="0.25">
      <c r="A478">
        <v>60029</v>
      </c>
      <c r="B478" t="s">
        <v>152</v>
      </c>
      <c r="C478" t="s">
        <v>34</v>
      </c>
      <c r="D478">
        <v>16</v>
      </c>
      <c r="E478">
        <v>14</v>
      </c>
      <c r="F478">
        <v>14.4</v>
      </c>
      <c r="G478">
        <v>9.4</v>
      </c>
      <c r="H478">
        <v>10.5</v>
      </c>
      <c r="I478">
        <v>10.7</v>
      </c>
      <c r="J478">
        <v>10.3</v>
      </c>
      <c r="K478">
        <v>9.5</v>
      </c>
      <c r="L478">
        <v>9.6</v>
      </c>
      <c r="M478">
        <v>11</v>
      </c>
      <c r="N478">
        <v>10.199999999999999</v>
      </c>
      <c r="O478">
        <v>10.9</v>
      </c>
      <c r="P478">
        <v>11</v>
      </c>
      <c r="Q478">
        <v>10.5</v>
      </c>
      <c r="R478">
        <v>13.4</v>
      </c>
      <c r="S478">
        <v>12.8</v>
      </c>
      <c r="T478">
        <v>12.8</v>
      </c>
      <c r="U478">
        <v>12.2</v>
      </c>
      <c r="V478">
        <v>11.5</v>
      </c>
      <c r="W478">
        <v>11.3</v>
      </c>
      <c r="X478">
        <v>11.6</v>
      </c>
      <c r="Y478">
        <v>11.5</v>
      </c>
      <c r="Z478">
        <v>12.1</v>
      </c>
      <c r="AA478">
        <f t="shared" si="15"/>
        <v>1.7034761904761808</v>
      </c>
    </row>
    <row r="479" spans="1:27" x14ac:dyDescent="0.25">
      <c r="A479">
        <v>60030</v>
      </c>
      <c r="B479" t="s">
        <v>153</v>
      </c>
      <c r="C479" t="s">
        <v>51</v>
      </c>
      <c r="D479">
        <v>16</v>
      </c>
      <c r="E479">
        <v>7</v>
      </c>
      <c r="F479">
        <v>3.6</v>
      </c>
      <c r="G479">
        <v>3.5</v>
      </c>
      <c r="H479">
        <v>3.7</v>
      </c>
      <c r="I479">
        <v>3.6</v>
      </c>
      <c r="J479">
        <v>3.5</v>
      </c>
      <c r="K479">
        <v>3.6</v>
      </c>
      <c r="L479">
        <v>3.7</v>
      </c>
      <c r="M479">
        <v>3.1</v>
      </c>
      <c r="N479">
        <v>3.5</v>
      </c>
      <c r="O479">
        <v>3.2</v>
      </c>
      <c r="P479">
        <v>3.2</v>
      </c>
      <c r="Q479">
        <v>2.8</v>
      </c>
      <c r="R479">
        <v>3</v>
      </c>
      <c r="S479">
        <v>2.6</v>
      </c>
      <c r="T479">
        <v>2.6</v>
      </c>
      <c r="U479">
        <v>2.7</v>
      </c>
      <c r="V479">
        <v>3.1</v>
      </c>
      <c r="W479">
        <v>2.9</v>
      </c>
      <c r="X479">
        <v>2.7</v>
      </c>
      <c r="Y479">
        <v>3</v>
      </c>
      <c r="Z479">
        <v>2.6</v>
      </c>
      <c r="AA479">
        <f t="shared" si="15"/>
        <v>0.15661904761904566</v>
      </c>
    </row>
    <row r="480" spans="1:27" x14ac:dyDescent="0.25">
      <c r="A480">
        <v>60033</v>
      </c>
      <c r="B480" t="s">
        <v>154</v>
      </c>
      <c r="C480" t="s">
        <v>49</v>
      </c>
      <c r="D480">
        <v>16</v>
      </c>
      <c r="E480">
        <v>7</v>
      </c>
      <c r="F480">
        <v>12</v>
      </c>
      <c r="G480">
        <v>10.8</v>
      </c>
      <c r="H480">
        <v>11</v>
      </c>
      <c r="I480">
        <v>10.9</v>
      </c>
      <c r="J480">
        <v>9.8000000000000007</v>
      </c>
      <c r="K480">
        <v>11</v>
      </c>
      <c r="L480">
        <v>10.199999999999999</v>
      </c>
      <c r="M480">
        <v>11.2</v>
      </c>
      <c r="N480">
        <v>10.5</v>
      </c>
      <c r="O480">
        <v>8.6</v>
      </c>
      <c r="P480">
        <v>8.1999999999999993</v>
      </c>
      <c r="Q480">
        <v>7.6</v>
      </c>
      <c r="R480">
        <v>9</v>
      </c>
      <c r="S480">
        <v>10.6</v>
      </c>
      <c r="T480">
        <v>11.5</v>
      </c>
      <c r="U480">
        <v>10.8</v>
      </c>
      <c r="V480">
        <v>11.5</v>
      </c>
      <c r="W480">
        <v>12.1</v>
      </c>
      <c r="X480">
        <v>12.6</v>
      </c>
      <c r="Y480">
        <v>10.9</v>
      </c>
      <c r="Z480">
        <v>9.6</v>
      </c>
      <c r="AA480">
        <f t="shared" si="15"/>
        <v>1.6834761904761764</v>
      </c>
    </row>
    <row r="481" spans="1:27" x14ac:dyDescent="0.25">
      <c r="A481">
        <v>60034</v>
      </c>
      <c r="B481" t="s">
        <v>155</v>
      </c>
      <c r="C481" t="s">
        <v>26</v>
      </c>
      <c r="D481">
        <v>16</v>
      </c>
      <c r="E481">
        <v>5</v>
      </c>
      <c r="F481">
        <v>13.2</v>
      </c>
      <c r="G481">
        <v>12.8</v>
      </c>
      <c r="H481">
        <v>13.2</v>
      </c>
      <c r="I481">
        <v>12.9</v>
      </c>
      <c r="J481">
        <v>15.8</v>
      </c>
      <c r="K481">
        <v>15.9</v>
      </c>
      <c r="L481">
        <v>16.100000000000001</v>
      </c>
      <c r="M481">
        <v>14.7</v>
      </c>
      <c r="N481">
        <v>13.1</v>
      </c>
      <c r="O481">
        <v>14</v>
      </c>
      <c r="P481">
        <v>14.5</v>
      </c>
      <c r="Q481">
        <v>15</v>
      </c>
      <c r="R481">
        <v>16.2</v>
      </c>
      <c r="S481">
        <v>14.9</v>
      </c>
      <c r="T481">
        <v>15.3</v>
      </c>
      <c r="U481">
        <v>14.5</v>
      </c>
      <c r="V481">
        <v>14.7</v>
      </c>
      <c r="W481">
        <v>14.3</v>
      </c>
      <c r="X481">
        <v>17.8</v>
      </c>
      <c r="Y481">
        <v>17.2</v>
      </c>
      <c r="Z481">
        <v>17.100000000000001</v>
      </c>
      <c r="AA481">
        <f t="shared" si="15"/>
        <v>2.132285714285715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C6" sqref="C6"/>
    </sheetView>
  </sheetViews>
  <sheetFormatPr defaultRowHeight="15" x14ac:dyDescent="0.25"/>
  <cols>
    <col min="1" max="1" width="18.140625" bestFit="1" customWidth="1"/>
  </cols>
  <sheetData>
    <row r="1" spans="1:2" x14ac:dyDescent="0.25">
      <c r="A1" t="s">
        <v>156</v>
      </c>
    </row>
    <row r="2" spans="1:2" x14ac:dyDescent="0.25">
      <c r="A2" t="s">
        <v>118</v>
      </c>
      <c r="B2">
        <f>AVERAGE('QB Projections'!G2:G588)</f>
        <v>12.464701873935253</v>
      </c>
    </row>
    <row r="3" spans="1:2" x14ac:dyDescent="0.25">
      <c r="A3" t="s">
        <v>117</v>
      </c>
      <c r="B3">
        <f>STDEV('QB Projections'!G2:G588)</f>
        <v>9.3205372546180882</v>
      </c>
    </row>
    <row r="4" spans="1:2" x14ac:dyDescent="0.25">
      <c r="A4" t="s">
        <v>157</v>
      </c>
    </row>
    <row r="5" spans="1:2" x14ac:dyDescent="0.25">
      <c r="A5" t="s">
        <v>118</v>
      </c>
      <c r="B5">
        <f>AVERAGE('DST Projections'!E2:E481)</f>
        <v>10.543749999999999</v>
      </c>
    </row>
    <row r="6" spans="1:2" x14ac:dyDescent="0.25">
      <c r="A6" t="s">
        <v>117</v>
      </c>
      <c r="B6">
        <f>STDEV('DST Projections'!E2:E481)</f>
        <v>9.2136643158550644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QB Evaluation</vt:lpstr>
      <vt:lpstr>QB Projections</vt:lpstr>
      <vt:lpstr>DST Evaluation</vt:lpstr>
      <vt:lpstr>DST Projections</vt:lpstr>
      <vt:lpstr>Summary Stats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Lucker</dc:creator>
  <cp:lastModifiedBy>John Lucker</cp:lastModifiedBy>
  <dcterms:created xsi:type="dcterms:W3CDTF">2013-04-08T17:23:40Z</dcterms:created>
  <dcterms:modified xsi:type="dcterms:W3CDTF">2013-04-25T05:24:13Z</dcterms:modified>
</cp:coreProperties>
</file>